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lisle\OneDrive\DCIM\Desktop\ROTARY\2021 2022\District Conference 2022\PETS\"/>
    </mc:Choice>
  </mc:AlternateContent>
  <xr:revisionPtr revIDLastSave="0" documentId="8_{BBA245C5-8997-4E2E-AA73-96C1E2F6D34B}" xr6:coauthVersionLast="47" xr6:coauthVersionMax="47" xr10:uidLastSave="{00000000-0000-0000-0000-000000000000}"/>
  <bookViews>
    <workbookView xWindow="-98" yWindow="-98" windowWidth="20715" windowHeight="13276" xr2:uid="{00000000-000D-0000-FFFF-FFFF00000000}"/>
  </bookViews>
  <sheets>
    <sheet name="Instructions" sheetId="5" r:id="rId1"/>
    <sheet name="Budget Summary" sheetId="1" r:id="rId2"/>
    <sheet name="Income Budget" sheetId="2" r:id="rId3"/>
    <sheet name="CLUB Expenses Budget" sheetId="3" r:id="rId4"/>
    <sheet name="CHARITY Expense Budjet" sheetId="4" r:id="rId5"/>
  </sheets>
  <definedNames>
    <definedName name="_ftn1" localSheetId="1">'Budget Summary'!$A$24</definedName>
    <definedName name="_ftnref1" localSheetId="1">'Budget Summary'!$A$8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2" l="1"/>
  <c r="G28" i="2"/>
  <c r="A91" i="3" l="1"/>
  <c r="A77" i="3"/>
  <c r="A60" i="3"/>
  <c r="A43" i="3"/>
  <c r="B47" i="3"/>
  <c r="B64" i="3" s="1"/>
  <c r="B82" i="3" s="1"/>
  <c r="B94" i="3" s="1"/>
  <c r="E24" i="1"/>
  <c r="D24" i="1"/>
  <c r="C24" i="1"/>
  <c r="B24" i="1"/>
  <c r="E93" i="1"/>
  <c r="E92" i="1"/>
  <c r="E91" i="1"/>
  <c r="E89" i="1"/>
  <c r="E88" i="1"/>
  <c r="E87" i="1"/>
  <c r="E86" i="1"/>
  <c r="E85" i="1"/>
  <c r="E82" i="1"/>
  <c r="E76" i="1"/>
  <c r="E77" i="1" s="1"/>
  <c r="E73" i="1"/>
  <c r="E72" i="1"/>
  <c r="E71" i="1"/>
  <c r="E70" i="1"/>
  <c r="E66" i="1"/>
  <c r="E65" i="1"/>
  <c r="E64" i="1"/>
  <c r="E63" i="1"/>
  <c r="E62" i="1"/>
  <c r="E61" i="1"/>
  <c r="E57" i="1"/>
  <c r="E56" i="1"/>
  <c r="E55" i="1"/>
  <c r="E54" i="1"/>
  <c r="E53" i="1"/>
  <c r="E52" i="1"/>
  <c r="E48" i="1"/>
  <c r="E47" i="1"/>
  <c r="E46" i="1"/>
  <c r="E45" i="1"/>
  <c r="E44" i="1"/>
  <c r="E43" i="1"/>
  <c r="E36" i="1"/>
  <c r="E35" i="1"/>
  <c r="E34" i="1"/>
  <c r="E33" i="1"/>
  <c r="E32" i="1"/>
  <c r="E31" i="1"/>
  <c r="E30" i="1"/>
  <c r="E29" i="1"/>
  <c r="E28" i="1"/>
  <c r="E27" i="1"/>
  <c r="H27" i="4"/>
  <c r="G91" i="3"/>
  <c r="G77" i="3"/>
  <c r="G60" i="3"/>
  <c r="G25" i="3"/>
  <c r="G40" i="3"/>
  <c r="G34" i="3"/>
  <c r="G33" i="3"/>
  <c r="G31" i="3"/>
  <c r="D31" i="3"/>
  <c r="G28" i="3"/>
  <c r="E39" i="1" s="1"/>
  <c r="E40" i="1" s="1"/>
  <c r="E19" i="1"/>
  <c r="G78" i="2"/>
  <c r="G70" i="2"/>
  <c r="G49" i="2"/>
  <c r="G59" i="2" s="1"/>
  <c r="G19" i="2"/>
  <c r="G45" i="2"/>
  <c r="E17" i="1" s="1"/>
  <c r="G32" i="2"/>
  <c r="G30" i="2"/>
  <c r="E9" i="1"/>
  <c r="G26" i="2"/>
  <c r="G22" i="2"/>
  <c r="G24" i="2" s="1"/>
  <c r="G18" i="2"/>
  <c r="G15" i="2"/>
  <c r="E12" i="1" s="1"/>
  <c r="G13" i="2"/>
  <c r="E11" i="1" s="1"/>
  <c r="G8" i="2"/>
  <c r="E8" i="1" s="1"/>
  <c r="G6" i="2"/>
  <c r="E7" i="1" s="1"/>
  <c r="D93" i="1"/>
  <c r="D92" i="1"/>
  <c r="D91" i="1"/>
  <c r="D90" i="1"/>
  <c r="D89" i="1"/>
  <c r="D88" i="1"/>
  <c r="D87" i="1"/>
  <c r="D86" i="1"/>
  <c r="D85" i="1"/>
  <c r="D84" i="1"/>
  <c r="D83" i="1"/>
  <c r="D82" i="1"/>
  <c r="D76" i="1"/>
  <c r="D77" i="1" s="1"/>
  <c r="D73" i="1"/>
  <c r="D72" i="1"/>
  <c r="D71" i="1"/>
  <c r="D70" i="1"/>
  <c r="D66" i="1"/>
  <c r="D65" i="1"/>
  <c r="D64" i="1"/>
  <c r="D63" i="1"/>
  <c r="D62" i="1"/>
  <c r="D61" i="1"/>
  <c r="D57" i="1"/>
  <c r="D55" i="1"/>
  <c r="D56" i="1"/>
  <c r="D54" i="1"/>
  <c r="D53" i="1"/>
  <c r="D52" i="1"/>
  <c r="D48" i="1"/>
  <c r="D47" i="1"/>
  <c r="D46" i="1"/>
  <c r="D45" i="1"/>
  <c r="D44" i="1"/>
  <c r="D43" i="1"/>
  <c r="D39" i="1"/>
  <c r="D40" i="1" s="1"/>
  <c r="D28" i="1"/>
  <c r="D29" i="1"/>
  <c r="D30" i="1"/>
  <c r="D31" i="1"/>
  <c r="D32" i="1"/>
  <c r="D33" i="1"/>
  <c r="D34" i="1"/>
  <c r="D35" i="1"/>
  <c r="D36" i="1"/>
  <c r="D27" i="1"/>
  <c r="C58" i="1"/>
  <c r="C14" i="1"/>
  <c r="B14" i="1"/>
  <c r="B99" i="1" s="1"/>
  <c r="D18" i="1"/>
  <c r="D19" i="1"/>
  <c r="D17" i="1"/>
  <c r="D8" i="1"/>
  <c r="D9" i="1"/>
  <c r="D10" i="1"/>
  <c r="D11" i="1"/>
  <c r="D12" i="1"/>
  <c r="D13" i="1"/>
  <c r="D7" i="1"/>
  <c r="C94" i="1"/>
  <c r="C109" i="1" s="1"/>
  <c r="B94" i="1"/>
  <c r="B109" i="1" s="1"/>
  <c r="C77" i="1"/>
  <c r="B77" i="1"/>
  <c r="C74" i="1"/>
  <c r="B74" i="1"/>
  <c r="C67" i="1"/>
  <c r="B67" i="1"/>
  <c r="B58" i="1"/>
  <c r="C49" i="1"/>
  <c r="B49" i="1"/>
  <c r="C40" i="1"/>
  <c r="B40" i="1"/>
  <c r="C37" i="1"/>
  <c r="B37" i="1"/>
  <c r="C20" i="1"/>
  <c r="C107" i="1" s="1"/>
  <c r="B20" i="1"/>
  <c r="B107" i="1" s="1"/>
  <c r="C79" i="1" l="1"/>
  <c r="C101" i="1" s="1"/>
  <c r="B79" i="1"/>
  <c r="B101" i="1" s="1"/>
  <c r="D109" i="1"/>
  <c r="E49" i="1"/>
  <c r="D107" i="1"/>
  <c r="D94" i="1"/>
  <c r="E74" i="1"/>
  <c r="G80" i="2"/>
  <c r="G20" i="2"/>
  <c r="E13" i="1" s="1"/>
  <c r="E14" i="1" s="1"/>
  <c r="E99" i="1" s="1"/>
  <c r="E94" i="1"/>
  <c r="E109" i="1" s="1"/>
  <c r="E67" i="1"/>
  <c r="E58" i="1"/>
  <c r="E37" i="1"/>
  <c r="G43" i="3"/>
  <c r="G61" i="2"/>
  <c r="D37" i="1"/>
  <c r="C99" i="1"/>
  <c r="D99" i="1" s="1"/>
  <c r="C111" i="1"/>
  <c r="B111" i="1"/>
  <c r="B96" i="1"/>
  <c r="D58" i="1"/>
  <c r="D20" i="1"/>
  <c r="C96" i="1"/>
  <c r="B22" i="1"/>
  <c r="D49" i="1"/>
  <c r="D14" i="1"/>
  <c r="D74" i="1"/>
  <c r="D67" i="1"/>
  <c r="C22" i="1"/>
  <c r="E79" i="1" l="1"/>
  <c r="E101" i="1" s="1"/>
  <c r="E103" i="1" s="1"/>
  <c r="C103" i="1"/>
  <c r="D111" i="1"/>
  <c r="G85" i="2"/>
  <c r="E18" i="1" s="1"/>
  <c r="E20" i="1" s="1"/>
  <c r="E107" i="1" s="1"/>
  <c r="E111" i="1" s="1"/>
  <c r="E96" i="1"/>
  <c r="B103" i="1"/>
  <c r="D101" i="1"/>
  <c r="D103" i="1" s="1"/>
  <c r="D22" i="1"/>
  <c r="D96" i="1"/>
  <c r="E22" i="1" l="1"/>
</calcChain>
</file>

<file path=xl/sharedStrings.xml><?xml version="1.0" encoding="utf-8"?>
<sst xmlns="http://schemas.openxmlformats.org/spreadsheetml/2006/main" count="218" uniqueCount="172">
  <si>
    <t>OPERATIONS</t>
  </si>
  <si>
    <t xml:space="preserve">Rotary International </t>
  </si>
  <si>
    <t xml:space="preserve">Subscriptions </t>
  </si>
  <si>
    <t>Administration</t>
  </si>
  <si>
    <t>Club Newsletter</t>
  </si>
  <si>
    <t>Other charitable expenses</t>
  </si>
  <si>
    <t>Club Fundraisers - Admin</t>
  </si>
  <si>
    <t>xxxx</t>
  </si>
  <si>
    <t>yyyy</t>
  </si>
  <si>
    <t>zzzz</t>
  </si>
  <si>
    <t>Bingo</t>
  </si>
  <si>
    <t>XXX</t>
  </si>
  <si>
    <t>YYY</t>
  </si>
  <si>
    <t>ZZZ</t>
  </si>
  <si>
    <t>Promotion</t>
  </si>
  <si>
    <t>No. of Tickets</t>
  </si>
  <si>
    <t xml:space="preserve">Price </t>
  </si>
  <si>
    <t>US$</t>
  </si>
  <si>
    <t>Digital</t>
  </si>
  <si>
    <t>`</t>
  </si>
  <si>
    <t>Club Rotary de</t>
  </si>
  <si>
    <t>REVENUS</t>
  </si>
  <si>
    <t>Réalisé Année N-1</t>
  </si>
  <si>
    <t>Budget Année N-1</t>
  </si>
  <si>
    <t>Budget Année N</t>
  </si>
  <si>
    <t>Cotisations membres</t>
  </si>
  <si>
    <t>Total Revenu Club</t>
  </si>
  <si>
    <t>Autres revenus</t>
  </si>
  <si>
    <t>Donations au club pour projets</t>
  </si>
  <si>
    <t>Club fundraisers - Fonds Charité</t>
  </si>
  <si>
    <t>Total Revenu Fonds de Charité</t>
  </si>
  <si>
    <t>TOTAL REVENU</t>
  </si>
  <si>
    <t>DEPENSES</t>
  </si>
  <si>
    <t>Imprimerie</t>
  </si>
  <si>
    <t>Telephone / Fax</t>
  </si>
  <si>
    <t>Rapport annuel</t>
  </si>
  <si>
    <t>Loyer</t>
  </si>
  <si>
    <t>Frais divers</t>
  </si>
  <si>
    <t>Autres</t>
  </si>
  <si>
    <t>Frais District</t>
  </si>
  <si>
    <t xml:space="preserve">Cotisations </t>
  </si>
  <si>
    <t>Assurance tiers</t>
  </si>
  <si>
    <t xml:space="preserve">Convention RI </t>
  </si>
  <si>
    <t xml:space="preserve">Dépenses Meeting </t>
  </si>
  <si>
    <t>Club meeting: dons</t>
  </si>
  <si>
    <t>Club meetings: autres</t>
  </si>
  <si>
    <t xml:space="preserve">Presidents-elect seminaire formation
</t>
  </si>
  <si>
    <t>Articles de bureau</t>
  </si>
  <si>
    <t>Frais de location site web</t>
  </si>
  <si>
    <t xml:space="preserve">Bureau du secrétaire </t>
  </si>
  <si>
    <t>Frais de Poste</t>
  </si>
  <si>
    <t>Dépenses du comité</t>
  </si>
  <si>
    <t>Frais de membres</t>
  </si>
  <si>
    <t>Relations publiques</t>
  </si>
  <si>
    <t>Service projets</t>
  </si>
  <si>
    <t xml:space="preserve">Fondation Rotary </t>
  </si>
  <si>
    <t>Fleurs</t>
  </si>
  <si>
    <t>ACTIONS CARITATIVES</t>
  </si>
  <si>
    <t>Donations a la Fondation Rotary</t>
  </si>
  <si>
    <t>(lister chacun individuellement)</t>
  </si>
  <si>
    <t>Total Dépenses Fonds Caritatif</t>
  </si>
  <si>
    <t xml:space="preserve">TOTAL DEPENSES </t>
  </si>
  <si>
    <t xml:space="preserve">Total Revenu  - Club </t>
  </si>
  <si>
    <t xml:space="preserve">Total Dépenses - Club </t>
  </si>
  <si>
    <t>Total Revenu - Actions caritatives</t>
  </si>
  <si>
    <t xml:space="preserve">Surplus (Deficit) Actions caritatives </t>
  </si>
  <si>
    <t>Fonds Club</t>
  </si>
  <si>
    <t>Details/Hypothèses de travail</t>
  </si>
  <si>
    <t xml:space="preserve">Cotisations Annuelles </t>
  </si>
  <si>
    <t>Revenu estimé</t>
  </si>
  <si>
    <t>Moyenne par membre</t>
  </si>
  <si>
    <t>Prix</t>
  </si>
  <si>
    <t xml:space="preserve">Soirée Trivia </t>
  </si>
  <si>
    <t>Fonds Action Caritatives</t>
  </si>
  <si>
    <t>Cout des prix</t>
  </si>
  <si>
    <t xml:space="preserve">Cout d impression des tickets </t>
  </si>
  <si>
    <t>Cout de vente</t>
  </si>
  <si>
    <t>Prime vendeurs</t>
  </si>
  <si>
    <t>Revenu Net de la loterie</t>
  </si>
  <si>
    <t>Tournoi Golf</t>
  </si>
  <si>
    <t xml:space="preserve">Sponsoring </t>
  </si>
  <si>
    <t>Enchères</t>
  </si>
  <si>
    <t xml:space="preserve">Autres </t>
  </si>
  <si>
    <t>Revenu Net du Golf</t>
  </si>
  <si>
    <t xml:space="preserve">Autres Levées de fonds </t>
  </si>
  <si>
    <t xml:space="preserve">Total Fundraisers - Actions caritatives </t>
  </si>
  <si>
    <t>Autres Revenus</t>
  </si>
  <si>
    <t>Badges / Gravures</t>
  </si>
  <si>
    <t>Frais de poste</t>
  </si>
  <si>
    <t>Rapport Annuel</t>
  </si>
  <si>
    <t>No. de Membres @ Jul. 1st</t>
  </si>
  <si>
    <t>Cotisation District</t>
  </si>
  <si>
    <t xml:space="preserve">Cotisations annuelles </t>
  </si>
  <si>
    <t>Abonnement Le Rotarien</t>
  </si>
  <si>
    <t>Papier</t>
  </si>
  <si>
    <t xml:space="preserve">Meeting Club : dons Speaker </t>
  </si>
  <si>
    <t xml:space="preserve">Meeting Club : autres </t>
  </si>
  <si>
    <t xml:space="preserve">Assemblée District </t>
  </si>
  <si>
    <t>Dépenses Comité</t>
  </si>
  <si>
    <t>Cotisation</t>
  </si>
  <si>
    <t>Relations Publiques</t>
  </si>
  <si>
    <t>La Fondation Rotary</t>
  </si>
  <si>
    <t>Divers</t>
  </si>
  <si>
    <t>Frais gouvernementaux</t>
  </si>
  <si>
    <t>Signalisation routière</t>
  </si>
  <si>
    <t xml:space="preserve">Autres dépenses opérationnelles </t>
  </si>
  <si>
    <t xml:space="preserve">Projets Club </t>
  </si>
  <si>
    <t>Donations à la Fondation Rotary</t>
  </si>
  <si>
    <t xml:space="preserve">La Fondation Rotary </t>
  </si>
  <si>
    <t xml:space="preserve">Autres dépenses Actions Caritatives </t>
  </si>
  <si>
    <t>Dépenses diverses</t>
  </si>
  <si>
    <t>(Annuel)</t>
  </si>
  <si>
    <t>SI le President part en  Convention</t>
  </si>
  <si>
    <t>Frais bancaires / légaux</t>
  </si>
  <si>
    <t>Taux</t>
  </si>
  <si>
    <t>Service Projets</t>
  </si>
  <si>
    <t xml:space="preserve">Bureau du Secrétaire </t>
  </si>
  <si>
    <t xml:space="preserve">Séminaire Formation Président elect </t>
  </si>
  <si>
    <t xml:space="preserve">Conférence District </t>
  </si>
  <si>
    <t xml:space="preserve">Détails/Hypothèses de travail </t>
  </si>
  <si>
    <t>Nbre de nouveaux Membres</t>
  </si>
  <si>
    <t>Details / Hypothèses de travail</t>
  </si>
  <si>
    <t>Nbre de Meetings</t>
  </si>
  <si>
    <t xml:space="preserve">Moyenne de taux de présence </t>
  </si>
  <si>
    <t>Nbre de Tickets</t>
  </si>
  <si>
    <t>Diner d'anniversaire</t>
  </si>
  <si>
    <t>(-) Moins coûts</t>
  </si>
  <si>
    <t xml:space="preserve">Articles de bureau </t>
  </si>
  <si>
    <t>Sous-Total</t>
  </si>
  <si>
    <t>SOUS-TOTAL</t>
  </si>
  <si>
    <t>Total Dépenses - Actions caritatives</t>
  </si>
  <si>
    <t xml:space="preserve">Surplus (Déficit) Club </t>
  </si>
  <si>
    <t>Projets du Club</t>
  </si>
  <si>
    <t>Total Dépenses Club</t>
  </si>
  <si>
    <t xml:space="preserve">Autres dépenses opérationelles </t>
  </si>
  <si>
    <t>Signailsation routière</t>
  </si>
  <si>
    <t>Frais gouvernemenetaux</t>
  </si>
  <si>
    <t xml:space="preserve">Conférence du District </t>
  </si>
  <si>
    <t>Année 1er Juillet 2022 - 30 Juin 2023</t>
  </si>
  <si>
    <t xml:space="preserve">Variation Réel / Budget N-1  </t>
  </si>
  <si>
    <t xml:space="preserve">Nous vous recommendons d insérer les dépenses de l année précédentes dès qu'elles sont disponibles car elles vous aideront dans l'établissement du budget prévisionnel </t>
  </si>
  <si>
    <r>
      <t xml:space="preserve">Le revenu budgété dans l'onglet </t>
    </r>
    <r>
      <rPr>
        <b/>
        <sz val="11"/>
        <color theme="3"/>
        <rFont val="Arial"/>
        <family val="2"/>
      </rPr>
      <t>Income Budget</t>
    </r>
  </si>
  <si>
    <t xml:space="preserve">Le budget est de la responsabilité du président et des membres du board. Chaque directeur préparera son budget en consultation avec le président et avec l'aide du trésorier. Nous avons inclus quelques recommendations dans ce modèle pour vous guider </t>
  </si>
  <si>
    <t xml:space="preserve">Abonnement au magazine Le Rotarien :  les revues papier sont facturées US$12 et les copies digitales US$6.  Nous encourageons les membres a s'abonner a la revue digitale pour limiter les coûts du club. Inclure le nombre de membres pour chaque type d abonnement </t>
  </si>
  <si>
    <r>
      <t xml:space="preserve">Les dépenses budgétées dans l onglet </t>
    </r>
    <r>
      <rPr>
        <b/>
        <sz val="11"/>
        <color theme="3"/>
        <rFont val="Arial"/>
        <family val="2"/>
      </rPr>
      <t>CLUB Expenses Budget</t>
    </r>
  </si>
  <si>
    <r>
      <t xml:space="preserve">Les dépenses des Actions Caritatives dans l'onglet </t>
    </r>
    <r>
      <rPr>
        <b/>
        <sz val="11"/>
        <color theme="3"/>
        <rFont val="Arial"/>
        <family val="2"/>
      </rPr>
      <t>CHARITY Expense</t>
    </r>
    <r>
      <rPr>
        <sz val="11"/>
        <color theme="1"/>
        <rFont val="Arial"/>
        <family val="2"/>
      </rPr>
      <t xml:space="preserve"> </t>
    </r>
    <r>
      <rPr>
        <b/>
        <sz val="11"/>
        <color theme="3"/>
        <rFont val="Arial"/>
        <family val="2"/>
      </rPr>
      <t>Budget</t>
    </r>
  </si>
  <si>
    <t xml:space="preserve">ACTIONS CARITATIVES </t>
  </si>
  <si>
    <t>Bons invités</t>
  </si>
  <si>
    <r>
      <t xml:space="preserve">Insérer les montants budgetés et realisés de l année précédente dans l onglet </t>
    </r>
    <r>
      <rPr>
        <b/>
        <sz val="11"/>
        <color theme="3"/>
        <rFont val="Arial"/>
        <family val="2"/>
      </rPr>
      <t>Budget summary</t>
    </r>
    <r>
      <rPr>
        <sz val="11"/>
        <color theme="1"/>
        <rFont val="Arial"/>
        <family val="2"/>
      </rPr>
      <t xml:space="preserve">. Certains coûts de l'année précédente pourront être en cours de finalisation au moment de la préparation du budget mais seront proches du montant définitif. L'IPP et le trésorier sortants vous aideront à compléter les informations manquantes.  </t>
    </r>
  </si>
  <si>
    <t xml:space="preserve">Les montants RI dûs sont indiqués en US$. Il est nécéssaire d'inclure le taux de conversion en monnaie locale. Le calcul s'effectuera ainsi : Montant monnaie locale (x) le nombre de membres </t>
  </si>
  <si>
    <t>Nbre de membres @ 1 Juillet</t>
  </si>
  <si>
    <t>Frais d'admission</t>
  </si>
  <si>
    <t>Droits d'entrée</t>
  </si>
  <si>
    <t>Le budget doit être aussi précis que possible car il servira de base pour les dépenses et les revenus de l'année. Il ne sera pas exact à 100% mais doit etre élaboré avec soin et méthode</t>
  </si>
  <si>
    <t>Tirelire</t>
  </si>
  <si>
    <t>Loterie</t>
  </si>
  <si>
    <t>Dons spontanés membres</t>
  </si>
  <si>
    <t>Participation au conseil législatif</t>
  </si>
  <si>
    <t>Moins (-)</t>
  </si>
  <si>
    <t xml:space="preserve">      Cout du court de Golf </t>
  </si>
  <si>
    <t xml:space="preserve">      Coût des Prix</t>
  </si>
  <si>
    <t xml:space="preserve">      Autres coûts</t>
  </si>
  <si>
    <t>Loterie - Ventes Tickets</t>
  </si>
  <si>
    <t>Club fundraisers - Fonds Actions Caritatives</t>
  </si>
  <si>
    <r>
      <rPr>
        <b/>
        <u/>
        <sz val="14"/>
        <color theme="1"/>
        <rFont val="Arial"/>
        <family val="2"/>
      </rPr>
      <t xml:space="preserve">N'insérez pas </t>
    </r>
    <r>
      <rPr>
        <b/>
        <sz val="14"/>
        <color theme="1"/>
        <rFont val="Arial"/>
        <family val="2"/>
      </rPr>
      <t>les montants du budget de l'année en cours dans l'onglet Budget Summary. 
Ces données seront insérées dans les onglets suivants :</t>
    </r>
  </si>
  <si>
    <t>Budget - Revenu</t>
  </si>
  <si>
    <t>Budget - Dépenses  Club</t>
  </si>
  <si>
    <t>Budget - Dépenses Actions Caritatives</t>
  </si>
  <si>
    <t>Sommaire des Revenus et Dépenses budgétés</t>
  </si>
  <si>
    <t>Other</t>
  </si>
  <si>
    <t xml:space="preserve">Assemblée du District </t>
  </si>
  <si>
    <t>Conseils d'utilisation du modèle Budget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</si>
</sst>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_(* #,##0_);_(* \(#,##0\);_(* &quot;-&quot;??_);_(@_)"/>
    <numFmt numFmtId="165" formatCode="_(* #,##0.0_);_(* \(#,##0.0\);_(* &quot;-&quot;??_);_(@_)"/>
  </numFmts>
  <fonts count="16" x14ac:knownFonts="1">
    <font>
      <sz val="10"/>
      <color theme="1"/>
      <name val="Arial"/>
      <family val="2"/>
    </font>
    <font>
      <sz val="10"/>
      <color theme="1"/>
      <name val="Arial"/>
      <family val="2"/>
    </font>
    <font>
      <b/>
      <sz val="11"/>
      <color theme="1"/>
      <name val="Arial"/>
      <family val="2"/>
    </font>
    <font>
      <sz val="11"/>
      <color theme="1"/>
      <name val="Arial"/>
      <family val="2"/>
    </font>
    <font>
      <b/>
      <i/>
      <sz val="11"/>
      <color theme="1"/>
      <name val="Arial"/>
      <family val="2"/>
    </font>
    <font>
      <b/>
      <sz val="10"/>
      <color theme="1"/>
      <name val="Arial"/>
      <family val="2"/>
    </font>
    <font>
      <b/>
      <sz val="12"/>
      <color theme="1"/>
      <name val="Arial"/>
      <family val="2"/>
    </font>
    <font>
      <sz val="10"/>
      <color rgb="FFFF0000"/>
      <name val="Arial"/>
      <family val="2"/>
    </font>
    <font>
      <b/>
      <sz val="14"/>
      <color theme="1"/>
      <name val="Arial"/>
      <family val="2"/>
    </font>
    <font>
      <b/>
      <sz val="16"/>
      <color theme="3"/>
      <name val="Arial"/>
      <family val="2"/>
    </font>
    <font>
      <b/>
      <sz val="11"/>
      <color theme="3"/>
      <name val="Arial"/>
      <family val="2"/>
    </font>
    <font>
      <b/>
      <u/>
      <sz val="14"/>
      <color theme="3"/>
      <name val="Arial"/>
      <family val="2"/>
    </font>
    <font>
      <b/>
      <u/>
      <sz val="14"/>
      <color theme="1"/>
      <name val="Arial"/>
      <family val="2"/>
    </font>
    <font>
      <b/>
      <u/>
      <sz val="16"/>
      <color theme="3" tint="-0.249977111117893"/>
      <name val="Arial"/>
      <family val="2"/>
    </font>
    <font>
      <sz val="11"/>
      <name val="Arial"/>
      <family val="2"/>
    </font>
    <font>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143">
    <xf numFmtId="0" fontId="0" fillId="0" borderId="0" xfId="0"/>
    <xf numFmtId="0" fontId="3" fillId="0" borderId="0" xfId="0" applyFont="1"/>
    <xf numFmtId="0" fontId="4" fillId="0" borderId="1" xfId="0" applyFont="1" applyBorder="1" applyAlignment="1">
      <alignment vertical="center" wrapText="1"/>
    </xf>
    <xf numFmtId="0" fontId="3" fillId="0" borderId="1" xfId="0" applyFont="1" applyBorder="1"/>
    <xf numFmtId="0" fontId="3" fillId="0" borderId="1" xfId="0" applyFont="1" applyBorder="1" applyAlignment="1">
      <alignment vertical="center" wrapText="1"/>
    </xf>
    <xf numFmtId="0" fontId="2" fillId="0" borderId="1" xfId="0" applyFont="1" applyBorder="1"/>
    <xf numFmtId="0" fontId="3" fillId="3" borderId="1" xfId="0" applyFont="1" applyFill="1" applyBorder="1"/>
    <xf numFmtId="0" fontId="3" fillId="0" borderId="0" xfId="0" applyFont="1" applyBorder="1"/>
    <xf numFmtId="0" fontId="2" fillId="0" borderId="1" xfId="0" applyFont="1" applyBorder="1" applyAlignment="1">
      <alignment vertical="center" wrapText="1"/>
    </xf>
    <xf numFmtId="0" fontId="3" fillId="0" borderId="1" xfId="0" applyFont="1" applyBorder="1" applyAlignment="1">
      <alignment horizontal="left" wrapText="1"/>
    </xf>
    <xf numFmtId="0" fontId="3" fillId="4" borderId="1" xfId="0" applyFont="1" applyFill="1" applyBorder="1"/>
    <xf numFmtId="0" fontId="3" fillId="0" borderId="2" xfId="0" applyFont="1" applyBorder="1"/>
    <xf numFmtId="0" fontId="3" fillId="0" borderId="1" xfId="0" applyFont="1" applyBorder="1" applyAlignment="1">
      <alignment horizontal="left" vertical="center" wrapText="1"/>
    </xf>
    <xf numFmtId="0" fontId="3" fillId="0" borderId="3" xfId="0" applyFont="1" applyBorder="1"/>
    <xf numFmtId="0" fontId="3" fillId="0" borderId="1" xfId="0" applyFont="1" applyBorder="1" applyAlignment="1">
      <alignment horizontal="justify" vertical="top" wrapText="1"/>
    </xf>
    <xf numFmtId="0" fontId="2" fillId="0" borderId="1" xfId="0" applyFont="1" applyBorder="1" applyAlignment="1">
      <alignment horizontal="left" vertical="center" wrapText="1" indent="2"/>
    </xf>
    <xf numFmtId="0" fontId="3" fillId="0" borderId="0" xfId="0" applyFont="1" applyAlignment="1">
      <alignment horizontal="left" indent="2"/>
    </xf>
    <xf numFmtId="38" fontId="3" fillId="0" borderId="1" xfId="1" applyNumberFormat="1" applyFont="1" applyBorder="1"/>
    <xf numFmtId="38" fontId="3" fillId="3" borderId="1" xfId="1" applyNumberFormat="1" applyFont="1" applyFill="1" applyBorder="1"/>
    <xf numFmtId="6" fontId="3" fillId="0" borderId="1" xfId="0" applyNumberFormat="1" applyFont="1" applyBorder="1"/>
    <xf numFmtId="164" fontId="3" fillId="0" borderId="1" xfId="1" applyNumberFormat="1" applyFont="1" applyBorder="1"/>
    <xf numFmtId="164" fontId="3" fillId="3" borderId="1" xfId="1" applyNumberFormat="1" applyFont="1" applyFill="1" applyBorder="1"/>
    <xf numFmtId="38" fontId="3" fillId="0" borderId="1" xfId="0" applyNumberFormat="1" applyFont="1" applyBorder="1"/>
    <xf numFmtId="38" fontId="3" fillId="4" borderId="1" xfId="0" applyNumberFormat="1" applyFont="1" applyFill="1" applyBorder="1"/>
    <xf numFmtId="38" fontId="3" fillId="0" borderId="2" xfId="0" applyNumberFormat="1" applyFont="1" applyBorder="1"/>
    <xf numFmtId="38" fontId="3" fillId="3" borderId="7" xfId="1" applyNumberFormat="1" applyFont="1" applyFill="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0" fillId="0" borderId="0" xfId="0" applyAlignment="1">
      <alignment wrapText="1"/>
    </xf>
    <xf numFmtId="0" fontId="5" fillId="0" borderId="0" xfId="0" applyFont="1"/>
    <xf numFmtId="0" fontId="0" fillId="0" borderId="0" xfId="0" applyAlignment="1">
      <alignment horizontal="center" wrapText="1"/>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wrapText="1" indent="3"/>
    </xf>
    <xf numFmtId="0" fontId="0" fillId="0" borderId="18" xfId="0" applyBorder="1"/>
    <xf numFmtId="0" fontId="5" fillId="0" borderId="18" xfId="0" applyFont="1" applyBorder="1"/>
    <xf numFmtId="0" fontId="0" fillId="3" borderId="0" xfId="0" applyFill="1"/>
    <xf numFmtId="0" fontId="0" fillId="3" borderId="18" xfId="0" applyFill="1" applyBorder="1"/>
    <xf numFmtId="0" fontId="0" fillId="3" borderId="0" xfId="0" applyFill="1" applyBorder="1"/>
    <xf numFmtId="0" fontId="3" fillId="0" borderId="0" xfId="0" applyFont="1" applyBorder="1" applyAlignment="1">
      <alignment vertical="center" wrapText="1"/>
    </xf>
    <xf numFmtId="0" fontId="0" fillId="0" borderId="0" xfId="0" applyAlignment="1">
      <alignment horizontal="left" indent="5"/>
    </xf>
    <xf numFmtId="0" fontId="0" fillId="0" borderId="0" xfId="0" applyAlignment="1">
      <alignment horizontal="left" wrapText="1" indent="5"/>
    </xf>
    <xf numFmtId="0" fontId="0" fillId="0" borderId="0" xfId="0" applyAlignment="1">
      <alignment horizontal="left"/>
    </xf>
    <xf numFmtId="0" fontId="2" fillId="0" borderId="0" xfId="0" applyFont="1" applyBorder="1" applyAlignment="1">
      <alignment vertical="center" wrapText="1"/>
    </xf>
    <xf numFmtId="0" fontId="3" fillId="0" borderId="0" xfId="0" applyFont="1" applyBorder="1" applyAlignment="1">
      <alignment horizontal="left" wrapText="1"/>
    </xf>
    <xf numFmtId="0" fontId="2" fillId="0" borderId="11" xfId="0" applyFont="1" applyBorder="1"/>
    <xf numFmtId="0" fontId="0" fillId="0" borderId="0" xfId="0" applyAlignment="1">
      <alignment horizontal="center"/>
    </xf>
    <xf numFmtId="164" fontId="0" fillId="0" borderId="19" xfId="1" applyNumberFormat="1" applyFont="1" applyBorder="1"/>
    <xf numFmtId="164" fontId="0" fillId="0" borderId="20" xfId="1" applyNumberFormat="1" applyFont="1" applyBorder="1"/>
    <xf numFmtId="0" fontId="0" fillId="4" borderId="0" xfId="0" applyFill="1"/>
    <xf numFmtId="0" fontId="0" fillId="0" borderId="0" xfId="0" applyBorder="1"/>
    <xf numFmtId="0" fontId="3" fillId="0" borderId="0" xfId="0" applyFont="1" applyFill="1" applyBorder="1"/>
    <xf numFmtId="164" fontId="0" fillId="0" borderId="22" xfId="1" applyNumberFormat="1" applyFont="1" applyBorder="1"/>
    <xf numFmtId="164" fontId="5" fillId="0" borderId="15" xfId="1" applyNumberFormat="1" applyFont="1" applyBorder="1"/>
    <xf numFmtId="0" fontId="0" fillId="0" borderId="22" xfId="0" applyBorder="1"/>
    <xf numFmtId="0" fontId="0" fillId="0" borderId="23" xfId="0" applyBorder="1"/>
    <xf numFmtId="0" fontId="0" fillId="0" borderId="24" xfId="0" applyBorder="1"/>
    <xf numFmtId="0" fontId="2" fillId="0" borderId="0" xfId="0" applyFont="1" applyBorder="1"/>
    <xf numFmtId="0" fontId="3" fillId="0" borderId="0" xfId="0" applyFont="1" applyBorder="1" applyAlignment="1">
      <alignment horizontal="left" vertical="center" wrapText="1"/>
    </xf>
    <xf numFmtId="0" fontId="3" fillId="0" borderId="0" xfId="0" applyFont="1" applyBorder="1" applyAlignment="1">
      <alignment horizontal="justify" vertical="top" wrapText="1"/>
    </xf>
    <xf numFmtId="0" fontId="6" fillId="3" borderId="0" xfId="0" applyFont="1" applyFill="1" applyAlignment="1">
      <alignment horizontal="center"/>
    </xf>
    <xf numFmtId="0" fontId="4" fillId="0" borderId="0" xfId="0" applyFont="1" applyBorder="1" applyAlignment="1">
      <alignment vertical="center" wrapText="1"/>
    </xf>
    <xf numFmtId="0" fontId="2" fillId="0" borderId="0" xfId="0" applyFont="1" applyBorder="1" applyAlignment="1">
      <alignment horizontal="left" vertical="center" wrapText="1" indent="2"/>
    </xf>
    <xf numFmtId="0" fontId="3" fillId="0" borderId="0" xfId="0" applyFont="1" applyBorder="1" applyAlignment="1">
      <alignment horizontal="left" indent="2"/>
    </xf>
    <xf numFmtId="0" fontId="0" fillId="0" borderId="0" xfId="0" applyAlignment="1">
      <alignment wrapText="1"/>
    </xf>
    <xf numFmtId="0" fontId="6" fillId="0" borderId="0" xfId="0" applyFont="1"/>
    <xf numFmtId="0" fontId="3" fillId="0" borderId="0" xfId="0" applyFont="1" applyFill="1" applyBorder="1" applyAlignment="1">
      <alignment vertical="center" wrapText="1"/>
    </xf>
    <xf numFmtId="0" fontId="0" fillId="6" borderId="0" xfId="0" applyFill="1" applyAlignment="1">
      <alignment wrapText="1"/>
    </xf>
    <xf numFmtId="164" fontId="0" fillId="4" borderId="20" xfId="1" applyNumberFormat="1" applyFont="1" applyFill="1" applyBorder="1"/>
    <xf numFmtId="164" fontId="0" fillId="4" borderId="19" xfId="1" applyNumberFormat="1" applyFont="1" applyFill="1" applyBorder="1"/>
    <xf numFmtId="0" fontId="0" fillId="6" borderId="0" xfId="0" applyFill="1"/>
    <xf numFmtId="0" fontId="7" fillId="3" borderId="0" xfId="0" applyFont="1" applyFill="1"/>
    <xf numFmtId="0" fontId="0" fillId="6" borderId="0" xfId="0" applyFill="1" applyAlignment="1">
      <alignment horizontal="left" indent="2"/>
    </xf>
    <xf numFmtId="0" fontId="8" fillId="0" borderId="0" xfId="0" applyFont="1" applyAlignment="1">
      <alignment horizontal="left"/>
    </xf>
    <xf numFmtId="164" fontId="2" fillId="4" borderId="1" xfId="1" applyNumberFormat="1" applyFont="1" applyFill="1" applyBorder="1"/>
    <xf numFmtId="164" fontId="3" fillId="4" borderId="2" xfId="1" applyNumberFormat="1" applyFont="1" applyFill="1" applyBorder="1"/>
    <xf numFmtId="164" fontId="3" fillId="4" borderId="1" xfId="1" applyNumberFormat="1" applyFont="1" applyFill="1" applyBorder="1"/>
    <xf numFmtId="164" fontId="3" fillId="3" borderId="12" xfId="1" applyNumberFormat="1" applyFont="1" applyFill="1" applyBorder="1"/>
    <xf numFmtId="164" fontId="3" fillId="4" borderId="12" xfId="1" applyNumberFormat="1" applyFont="1" applyFill="1" applyBorder="1"/>
    <xf numFmtId="164" fontId="3" fillId="0" borderId="4" xfId="1" applyNumberFormat="1" applyFont="1" applyBorder="1"/>
    <xf numFmtId="164" fontId="3" fillId="0" borderId="5" xfId="1" applyNumberFormat="1" applyFont="1" applyBorder="1"/>
    <xf numFmtId="164" fontId="3" fillId="0" borderId="6" xfId="1" applyNumberFormat="1" applyFont="1" applyBorder="1"/>
    <xf numFmtId="164" fontId="3" fillId="3" borderId="7" xfId="1" applyNumberFormat="1" applyFont="1" applyFill="1" applyBorder="1"/>
    <xf numFmtId="164" fontId="3" fillId="3" borderId="17" xfId="1" applyNumberFormat="1" applyFont="1" applyFill="1" applyBorder="1"/>
    <xf numFmtId="38" fontId="3" fillId="0" borderId="5" xfId="0" applyNumberFormat="1" applyFont="1" applyBorder="1"/>
    <xf numFmtId="0" fontId="7" fillId="0" borderId="24" xfId="0" applyFont="1" applyBorder="1"/>
    <xf numFmtId="0" fontId="7" fillId="0" borderId="7" xfId="0" applyFont="1" applyBorder="1"/>
    <xf numFmtId="0" fontId="0" fillId="6" borderId="24" xfId="0" applyFill="1" applyBorder="1"/>
    <xf numFmtId="0" fontId="0" fillId="3" borderId="24" xfId="0" applyFill="1" applyBorder="1"/>
    <xf numFmtId="0" fontId="7" fillId="3" borderId="24" xfId="0" applyFont="1" applyFill="1" applyBorder="1"/>
    <xf numFmtId="0" fontId="7" fillId="6" borderId="24" xfId="0" applyFont="1" applyFill="1" applyBorder="1"/>
    <xf numFmtId="0" fontId="7" fillId="6" borderId="7" xfId="0" applyFont="1" applyFill="1" applyBorder="1"/>
    <xf numFmtId="164" fontId="0" fillId="4" borderId="21" xfId="1" applyNumberFormat="1" applyFont="1" applyFill="1" applyBorder="1"/>
    <xf numFmtId="164" fontId="5" fillId="4" borderId="15" xfId="1" applyNumberFormat="1" applyFont="1" applyFill="1" applyBorder="1"/>
    <xf numFmtId="164" fontId="5" fillId="6" borderId="15" xfId="1" applyNumberFormat="1" applyFont="1" applyFill="1" applyBorder="1"/>
    <xf numFmtId="164" fontId="5" fillId="4" borderId="0" xfId="1" applyNumberFormat="1" applyFont="1" applyFill="1" applyBorder="1"/>
    <xf numFmtId="164" fontId="1" fillId="4" borderId="15" xfId="1" applyNumberFormat="1" applyFont="1" applyFill="1" applyBorder="1"/>
    <xf numFmtId="164" fontId="0" fillId="4" borderId="23" xfId="1" applyNumberFormat="1" applyFont="1" applyFill="1" applyBorder="1"/>
    <xf numFmtId="0" fontId="0" fillId="7" borderId="0" xfId="0" applyFill="1"/>
    <xf numFmtId="164" fontId="0" fillId="3" borderId="23" xfId="1" applyNumberFormat="1" applyFont="1" applyFill="1" applyBorder="1"/>
    <xf numFmtId="164" fontId="7" fillId="3" borderId="24" xfId="1" applyNumberFormat="1" applyFont="1" applyFill="1" applyBorder="1"/>
    <xf numFmtId="164" fontId="7" fillId="3" borderId="1" xfId="1" applyNumberFormat="1" applyFont="1" applyFill="1" applyBorder="1"/>
    <xf numFmtId="165" fontId="0" fillId="3" borderId="18" xfId="1" applyNumberFormat="1" applyFont="1" applyFill="1" applyBorder="1"/>
    <xf numFmtId="164" fontId="0" fillId="3" borderId="0" xfId="1" applyNumberFormat="1" applyFont="1" applyFill="1"/>
    <xf numFmtId="164" fontId="5" fillId="3" borderId="24" xfId="1" applyNumberFormat="1" applyFont="1" applyFill="1" applyBorder="1"/>
    <xf numFmtId="0" fontId="0" fillId="0" borderId="0" xfId="0" applyAlignment="1">
      <alignment wrapText="1"/>
    </xf>
    <xf numFmtId="0" fontId="0" fillId="0" borderId="0" xfId="0" applyAlignment="1">
      <alignment horizontal="left" wrapText="1"/>
    </xf>
    <xf numFmtId="0" fontId="0" fillId="0" borderId="0" xfId="0" quotePrefix="1" applyAlignment="1">
      <alignment horizontal="left" wrapText="1" indent="3"/>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3" fillId="0" borderId="0" xfId="0" applyFont="1" applyAlignment="1">
      <alignment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xf>
    <xf numFmtId="0" fontId="0" fillId="0" borderId="0" xfId="0" applyAlignment="1">
      <alignment vertical="top"/>
    </xf>
    <xf numFmtId="0" fontId="11" fillId="0" borderId="0" xfId="0" applyFont="1"/>
    <xf numFmtId="0" fontId="13" fillId="0" borderId="0" xfId="0" applyFont="1"/>
    <xf numFmtId="0" fontId="14" fillId="0" borderId="1" xfId="0" applyFont="1" applyBorder="1" applyAlignment="1">
      <alignment horizontal="left" vertical="center" wrapText="1" indent="2"/>
    </xf>
    <xf numFmtId="0" fontId="14" fillId="0" borderId="1" xfId="0" applyFont="1" applyBorder="1"/>
    <xf numFmtId="0" fontId="14" fillId="0" borderId="0" xfId="0" applyFont="1" applyBorder="1"/>
    <xf numFmtId="0" fontId="14" fillId="0" borderId="0" xfId="0" applyFont="1" applyBorder="1" applyAlignment="1">
      <alignment horizontal="left" vertical="center" wrapText="1" indent="2"/>
    </xf>
    <xf numFmtId="0" fontId="14" fillId="0" borderId="0" xfId="0" applyFont="1" applyBorder="1" applyAlignment="1">
      <alignment vertical="center" wrapText="1"/>
    </xf>
    <xf numFmtId="0" fontId="15" fillId="0" borderId="0" xfId="0" applyFont="1" applyAlignment="1"/>
    <xf numFmtId="0" fontId="0" fillId="0" borderId="0" xfId="0" applyAlignment="1"/>
    <xf numFmtId="0" fontId="3" fillId="0" borderId="1" xfId="0" applyFont="1" applyBorder="1" applyAlignment="1"/>
    <xf numFmtId="0" fontId="3" fillId="0" borderId="0" xfId="0" applyFont="1" applyAlignment="1">
      <alignment vertical="top" wrapText="1"/>
    </xf>
    <xf numFmtId="0" fontId="3"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xf numFmtId="0" fontId="6" fillId="0" borderId="0" xfId="0" applyFont="1" applyAlignment="1">
      <alignment horizontal="left"/>
    </xf>
    <xf numFmtId="0" fontId="6" fillId="3" borderId="0" xfId="0" applyFont="1" applyFill="1" applyAlignment="1">
      <alignment horizontal="center"/>
    </xf>
    <xf numFmtId="0" fontId="0" fillId="4" borderId="0" xfId="0" applyFill="1" applyAlignment="1">
      <alignment horizontal="center" wrapText="1"/>
    </xf>
    <xf numFmtId="0" fontId="6" fillId="4" borderId="0" xfId="0" applyFont="1" applyFill="1" applyAlignment="1">
      <alignment horizontal="center"/>
    </xf>
    <xf numFmtId="0" fontId="0" fillId="4" borderId="0" xfId="0" applyFill="1" applyAlignment="1"/>
    <xf numFmtId="0" fontId="0" fillId="4" borderId="13" xfId="0" applyFill="1" applyBorder="1" applyAlignment="1"/>
    <xf numFmtId="0" fontId="0" fillId="4" borderId="0" xfId="0" applyFill="1" applyAlignment="1">
      <alignment wrapText="1"/>
    </xf>
    <xf numFmtId="0" fontId="0" fillId="4" borderId="13" xfId="0" applyFill="1" applyBorder="1" applyAlignment="1">
      <alignment wrapText="1"/>
    </xf>
    <xf numFmtId="0" fontId="0" fillId="0" borderId="0" xfId="0"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3219B-7371-41FB-BC1E-AEFB1DE0D86E}">
  <dimension ref="A2:Q21"/>
  <sheetViews>
    <sheetView showGridLines="0" tabSelected="1" workbookViewId="0">
      <selection activeCell="B2" sqref="B2"/>
    </sheetView>
  </sheetViews>
  <sheetFormatPr defaultColWidth="8.796875" defaultRowHeight="12.75" x14ac:dyDescent="0.35"/>
  <sheetData>
    <row r="2" spans="1:17" ht="17.649999999999999" x14ac:dyDescent="0.5">
      <c r="A2" s="120"/>
      <c r="B2" s="120" t="s">
        <v>171</v>
      </c>
    </row>
    <row r="4" spans="1:17" ht="48" customHeight="1" x14ac:dyDescent="0.35">
      <c r="B4" s="130" t="s">
        <v>148</v>
      </c>
      <c r="C4" s="130"/>
      <c r="D4" s="130"/>
      <c r="E4" s="130"/>
      <c r="F4" s="130"/>
      <c r="G4" s="130"/>
      <c r="H4" s="130"/>
      <c r="I4" s="130"/>
      <c r="J4" s="130"/>
      <c r="K4" s="130"/>
      <c r="L4" s="130"/>
      <c r="M4" s="130"/>
      <c r="N4" s="130"/>
      <c r="O4" s="130"/>
      <c r="P4" s="130"/>
      <c r="Q4" s="130"/>
    </row>
    <row r="5" spans="1:17" ht="30" customHeight="1" x14ac:dyDescent="0.35">
      <c r="B5" s="130" t="s">
        <v>153</v>
      </c>
      <c r="C5" s="130"/>
      <c r="D5" s="130"/>
      <c r="E5" s="130"/>
      <c r="F5" s="130"/>
      <c r="G5" s="130"/>
      <c r="H5" s="130"/>
      <c r="I5" s="130"/>
      <c r="J5" s="130"/>
      <c r="K5" s="130"/>
      <c r="L5" s="130"/>
      <c r="M5" s="130"/>
      <c r="N5" s="130"/>
      <c r="O5" s="130"/>
      <c r="P5" s="130"/>
      <c r="Q5" s="130"/>
    </row>
    <row r="6" spans="1:17" ht="13.05" customHeight="1" x14ac:dyDescent="0.35">
      <c r="B6" s="70"/>
      <c r="C6" s="70"/>
      <c r="D6" s="70"/>
      <c r="E6" s="70"/>
      <c r="F6" s="70"/>
      <c r="G6" s="70"/>
      <c r="H6" s="70"/>
      <c r="I6" s="70"/>
      <c r="J6" s="70"/>
      <c r="K6" s="70"/>
      <c r="L6" s="70"/>
      <c r="M6" s="70"/>
      <c r="N6" s="70"/>
      <c r="O6" s="70"/>
      <c r="P6" s="70"/>
      <c r="Q6" s="70"/>
    </row>
    <row r="7" spans="1:17" ht="13.5" x14ac:dyDescent="0.35">
      <c r="B7" s="1" t="s">
        <v>140</v>
      </c>
    </row>
    <row r="9" spans="1:17" s="119" customFormat="1" ht="37.049999999999997" customHeight="1" x14ac:dyDescent="0.35">
      <c r="B9" s="132" t="s">
        <v>164</v>
      </c>
      <c r="C9" s="132"/>
      <c r="D9" s="132"/>
      <c r="E9" s="132"/>
      <c r="F9" s="132"/>
      <c r="G9" s="132"/>
      <c r="H9" s="132"/>
      <c r="I9" s="132"/>
      <c r="J9" s="132"/>
      <c r="K9" s="132"/>
      <c r="L9" s="132"/>
      <c r="M9" s="132"/>
      <c r="N9" s="132"/>
      <c r="O9" s="132"/>
      <c r="P9" s="132"/>
      <c r="Q9" s="132"/>
    </row>
    <row r="11" spans="1:17" ht="13.9" x14ac:dyDescent="0.4">
      <c r="B11" s="1" t="s">
        <v>141</v>
      </c>
    </row>
    <row r="13" spans="1:17" ht="13.9" x14ac:dyDescent="0.4">
      <c r="B13" s="1" t="s">
        <v>144</v>
      </c>
    </row>
    <row r="15" spans="1:17" ht="13.9" x14ac:dyDescent="0.4">
      <c r="B15" s="1" t="s">
        <v>145</v>
      </c>
    </row>
    <row r="17" spans="2:17" ht="33" customHeight="1" x14ac:dyDescent="0.35">
      <c r="B17" s="130" t="s">
        <v>142</v>
      </c>
      <c r="C17" s="130"/>
      <c r="D17" s="130"/>
      <c r="E17" s="130"/>
      <c r="F17" s="130"/>
      <c r="G17" s="130"/>
      <c r="H17" s="130"/>
      <c r="I17" s="130"/>
      <c r="J17" s="130"/>
      <c r="K17" s="130"/>
      <c r="L17" s="130"/>
      <c r="M17" s="130"/>
      <c r="N17" s="130"/>
      <c r="O17" s="130"/>
    </row>
    <row r="19" spans="2:17" ht="31.05" customHeight="1" x14ac:dyDescent="0.35">
      <c r="B19" s="131" t="s">
        <v>149</v>
      </c>
      <c r="C19" s="131"/>
      <c r="D19" s="131"/>
      <c r="E19" s="131"/>
      <c r="F19" s="131"/>
      <c r="G19" s="131"/>
      <c r="H19" s="131"/>
      <c r="I19" s="131"/>
      <c r="J19" s="131"/>
      <c r="K19" s="131"/>
      <c r="L19" s="131"/>
      <c r="M19" s="131"/>
      <c r="N19" s="131"/>
      <c r="O19" s="131"/>
      <c r="P19" s="131"/>
      <c r="Q19" s="131"/>
    </row>
    <row r="21" spans="2:17" ht="34.049999999999997" customHeight="1" x14ac:dyDescent="0.35">
      <c r="B21" s="130" t="s">
        <v>143</v>
      </c>
      <c r="C21" s="130"/>
      <c r="D21" s="130"/>
      <c r="E21" s="130"/>
      <c r="F21" s="130"/>
      <c r="G21" s="130"/>
      <c r="H21" s="130"/>
      <c r="I21" s="130"/>
      <c r="J21" s="130"/>
      <c r="K21" s="130"/>
      <c r="L21" s="130"/>
      <c r="M21" s="130"/>
      <c r="N21" s="130"/>
      <c r="O21" s="130"/>
      <c r="P21" s="130"/>
      <c r="Q21" s="130"/>
    </row>
  </sheetData>
  <mergeCells count="6">
    <mergeCell ref="B17:O17"/>
    <mergeCell ref="B21:Q21"/>
    <mergeCell ref="B4:Q4"/>
    <mergeCell ref="B5:Q5"/>
    <mergeCell ref="B19:Q19"/>
    <mergeCell ref="B9:Q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3"/>
  <sheetViews>
    <sheetView workbookViewId="0">
      <selection activeCell="A58" sqref="A58"/>
    </sheetView>
  </sheetViews>
  <sheetFormatPr defaultColWidth="9.1328125" defaultRowHeight="13.5" x14ac:dyDescent="0.35"/>
  <cols>
    <col min="1" max="1" width="37.33203125" style="1" customWidth="1"/>
    <col min="2" max="2" width="29.33203125" style="1" customWidth="1"/>
    <col min="3" max="3" width="27.33203125" style="1" customWidth="1"/>
    <col min="4" max="4" width="27.796875" style="1" bestFit="1" customWidth="1"/>
    <col min="5" max="5" width="27.33203125" style="1" bestFit="1" customWidth="1"/>
    <col min="6" max="16384" width="9.1328125" style="1"/>
  </cols>
  <sheetData>
    <row r="1" spans="1:5" ht="20.65" x14ac:dyDescent="0.6">
      <c r="A1" s="133" t="s">
        <v>20</v>
      </c>
      <c r="B1" s="133"/>
    </row>
    <row r="2" spans="1:5" ht="15" x14ac:dyDescent="0.4">
      <c r="A2" s="134" t="s">
        <v>168</v>
      </c>
      <c r="B2" s="134"/>
    </row>
    <row r="3" spans="1:5" ht="15" x14ac:dyDescent="0.4">
      <c r="A3" s="71" t="s">
        <v>138</v>
      </c>
      <c r="B3" s="71"/>
    </row>
    <row r="5" spans="1:5" s="116" customFormat="1" ht="27" customHeight="1" x14ac:dyDescent="0.35">
      <c r="A5" s="117" t="s">
        <v>21</v>
      </c>
      <c r="B5" s="118" t="s">
        <v>23</v>
      </c>
      <c r="C5" s="118" t="s">
        <v>22</v>
      </c>
      <c r="D5" s="118" t="s">
        <v>139</v>
      </c>
      <c r="E5" s="118" t="s">
        <v>24</v>
      </c>
    </row>
    <row r="6" spans="1:5" ht="13.9" x14ac:dyDescent="0.35">
      <c r="A6" s="2" t="s">
        <v>0</v>
      </c>
      <c r="B6" s="3"/>
      <c r="C6" s="3"/>
      <c r="D6" s="3"/>
      <c r="E6" s="3"/>
    </row>
    <row r="7" spans="1:5" x14ac:dyDescent="0.35">
      <c r="A7" s="4" t="s">
        <v>25</v>
      </c>
      <c r="B7" s="20"/>
      <c r="C7" s="20"/>
      <c r="D7" s="17">
        <f>C7-B7</f>
        <v>0</v>
      </c>
      <c r="E7" s="3">
        <f>'Income Budget'!G6</f>
        <v>0</v>
      </c>
    </row>
    <row r="8" spans="1:5" x14ac:dyDescent="0.35">
      <c r="A8" s="7" t="s">
        <v>152</v>
      </c>
      <c r="B8" s="20"/>
      <c r="C8" s="20"/>
      <c r="D8" s="17">
        <f t="shared" ref="D8:D13" si="0">C8-B8</f>
        <v>0</v>
      </c>
      <c r="E8" s="3">
        <f>'Income Budget'!G8</f>
        <v>0</v>
      </c>
    </row>
    <row r="9" spans="1:5" ht="18" customHeight="1" x14ac:dyDescent="0.35">
      <c r="A9" s="4" t="s">
        <v>147</v>
      </c>
      <c r="B9" s="20"/>
      <c r="C9" s="20"/>
      <c r="D9" s="17">
        <f t="shared" si="0"/>
        <v>0</v>
      </c>
      <c r="E9" s="3">
        <f>'Income Budget'!G10</f>
        <v>0</v>
      </c>
    </row>
    <row r="10" spans="1:5" x14ac:dyDescent="0.35">
      <c r="A10" s="4" t="s">
        <v>27</v>
      </c>
      <c r="B10" s="20"/>
      <c r="C10" s="20"/>
      <c r="D10" s="17">
        <f t="shared" si="0"/>
        <v>0</v>
      </c>
      <c r="E10" s="3"/>
    </row>
    <row r="11" spans="1:5" x14ac:dyDescent="0.35">
      <c r="A11" s="122" t="s">
        <v>155</v>
      </c>
      <c r="B11" s="20"/>
      <c r="C11" s="20"/>
      <c r="D11" s="17">
        <f t="shared" si="0"/>
        <v>0</v>
      </c>
      <c r="E11" s="3">
        <f>'Income Budget'!G13</f>
        <v>0</v>
      </c>
    </row>
    <row r="12" spans="1:5" x14ac:dyDescent="0.35">
      <c r="A12" s="122" t="s">
        <v>154</v>
      </c>
      <c r="B12" s="20"/>
      <c r="C12" s="20"/>
      <c r="D12" s="17">
        <f t="shared" si="0"/>
        <v>0</v>
      </c>
      <c r="E12" s="3">
        <f>'Income Budget'!G15</f>
        <v>0</v>
      </c>
    </row>
    <row r="13" spans="1:5" x14ac:dyDescent="0.35">
      <c r="A13" s="122" t="s">
        <v>156</v>
      </c>
      <c r="B13" s="20"/>
      <c r="C13" s="20"/>
      <c r="D13" s="17">
        <f t="shared" si="0"/>
        <v>0</v>
      </c>
      <c r="E13" s="3">
        <f>'Income Budget'!G33</f>
        <v>0</v>
      </c>
    </row>
    <row r="14" spans="1:5" ht="13.9" x14ac:dyDescent="0.4">
      <c r="A14" s="5" t="s">
        <v>26</v>
      </c>
      <c r="B14" s="21">
        <f>SUM(B6:B13)</f>
        <v>0</v>
      </c>
      <c r="C14" s="21">
        <f>SUM(C6:C13)</f>
        <v>0</v>
      </c>
      <c r="D14" s="18">
        <f>SUM(D6:D13)</f>
        <v>0</v>
      </c>
      <c r="E14" s="21">
        <f>SUM(E6:E13)</f>
        <v>0</v>
      </c>
    </row>
    <row r="15" spans="1:5" x14ac:dyDescent="0.35">
      <c r="A15" s="4"/>
      <c r="B15" s="20"/>
      <c r="C15" s="20"/>
      <c r="D15" s="17"/>
      <c r="E15" s="3"/>
    </row>
    <row r="16" spans="1:5" ht="13.9" x14ac:dyDescent="0.35">
      <c r="A16" s="2" t="s">
        <v>146</v>
      </c>
      <c r="B16" s="20"/>
      <c r="C16" s="20"/>
      <c r="D16" s="17"/>
      <c r="E16" s="3"/>
    </row>
    <row r="17" spans="1:5" x14ac:dyDescent="0.35">
      <c r="A17" s="4" t="s">
        <v>28</v>
      </c>
      <c r="B17" s="20"/>
      <c r="C17" s="20"/>
      <c r="D17" s="17">
        <f>C17-B17</f>
        <v>0</v>
      </c>
      <c r="E17" s="3">
        <f>'Income Budget'!G45</f>
        <v>0</v>
      </c>
    </row>
    <row r="18" spans="1:5" x14ac:dyDescent="0.35">
      <c r="A18" s="4" t="s">
        <v>29</v>
      </c>
      <c r="B18" s="20"/>
      <c r="C18" s="20"/>
      <c r="D18" s="17">
        <f t="shared" ref="D18:D19" si="1">C18-B18</f>
        <v>0</v>
      </c>
      <c r="E18" s="3">
        <f>'Income Budget'!G85</f>
        <v>0</v>
      </c>
    </row>
    <row r="19" spans="1:5" x14ac:dyDescent="0.35">
      <c r="A19" s="4" t="s">
        <v>27</v>
      </c>
      <c r="B19" s="20"/>
      <c r="C19" s="20"/>
      <c r="D19" s="17">
        <f t="shared" si="1"/>
        <v>0</v>
      </c>
      <c r="E19" s="3">
        <f>'Income Budget'!G88</f>
        <v>0</v>
      </c>
    </row>
    <row r="20" spans="1:5" ht="13.9" x14ac:dyDescent="0.4">
      <c r="A20" s="5" t="s">
        <v>30</v>
      </c>
      <c r="B20" s="21">
        <f>SUM(B17:B19)</f>
        <v>0</v>
      </c>
      <c r="C20" s="21">
        <f t="shared" ref="C20:E20" si="2">SUM(C17:C19)</f>
        <v>0</v>
      </c>
      <c r="D20" s="18">
        <f t="shared" si="2"/>
        <v>0</v>
      </c>
      <c r="E20" s="6">
        <f t="shared" si="2"/>
        <v>0</v>
      </c>
    </row>
    <row r="21" spans="1:5" x14ac:dyDescent="0.35">
      <c r="A21" s="3"/>
      <c r="B21" s="20"/>
      <c r="C21" s="20"/>
      <c r="D21" s="17"/>
      <c r="E21" s="3"/>
    </row>
    <row r="22" spans="1:5" ht="13.9" x14ac:dyDescent="0.4">
      <c r="A22" s="5" t="s">
        <v>31</v>
      </c>
      <c r="B22" s="21">
        <f>SUM(B14,B20)</f>
        <v>0</v>
      </c>
      <c r="C22" s="21">
        <f t="shared" ref="C22:E22" si="3">SUM(C14,C20)</f>
        <v>0</v>
      </c>
      <c r="D22" s="18">
        <f>C22-B22</f>
        <v>0</v>
      </c>
      <c r="E22" s="6">
        <f t="shared" si="3"/>
        <v>0</v>
      </c>
    </row>
    <row r="23" spans="1:5" x14ac:dyDescent="0.35">
      <c r="E23" s="7"/>
    </row>
    <row r="24" spans="1:5" s="116" customFormat="1" ht="26.25" customHeight="1" x14ac:dyDescent="0.35">
      <c r="A24" s="114" t="s">
        <v>32</v>
      </c>
      <c r="B24" s="115" t="str">
        <f>B5</f>
        <v>Budget Année N-1</v>
      </c>
      <c r="C24" s="115" t="str">
        <f>C5</f>
        <v>Réalisé Année N-1</v>
      </c>
      <c r="D24" s="115" t="str">
        <f>D5</f>
        <v xml:space="preserve">Variation Réel / Budget N-1  </v>
      </c>
      <c r="E24" s="115" t="str">
        <f>E5</f>
        <v>Budget Année N</v>
      </c>
    </row>
    <row r="25" spans="1:5" ht="13.9" x14ac:dyDescent="0.35">
      <c r="A25" s="2" t="s">
        <v>0</v>
      </c>
      <c r="B25" s="3"/>
      <c r="C25" s="3"/>
      <c r="D25" s="3"/>
      <c r="E25" s="3"/>
    </row>
    <row r="26" spans="1:5" ht="13.9" x14ac:dyDescent="0.35">
      <c r="A26" s="8" t="s">
        <v>49</v>
      </c>
      <c r="B26" s="3"/>
      <c r="C26" s="3"/>
      <c r="D26" s="19"/>
      <c r="E26" s="3"/>
    </row>
    <row r="27" spans="1:5" x14ac:dyDescent="0.35">
      <c r="A27" s="3" t="s">
        <v>87</v>
      </c>
      <c r="B27" s="3"/>
      <c r="C27" s="3"/>
      <c r="D27" s="22">
        <f>B27-C27</f>
        <v>0</v>
      </c>
      <c r="E27" s="20">
        <f>'CLUB Expenses Budget'!G5</f>
        <v>0</v>
      </c>
    </row>
    <row r="28" spans="1:5" ht="13.5" customHeight="1" x14ac:dyDescent="0.35">
      <c r="A28" s="9" t="s">
        <v>50</v>
      </c>
      <c r="B28" s="3"/>
      <c r="C28" s="3"/>
      <c r="D28" s="22">
        <f t="shared" ref="D28:D36" si="4">B28-C28</f>
        <v>0</v>
      </c>
      <c r="E28" s="20">
        <f>'CLUB Expenses Budget'!G7</f>
        <v>0</v>
      </c>
    </row>
    <row r="29" spans="1:5" x14ac:dyDescent="0.35">
      <c r="A29" s="4" t="s">
        <v>33</v>
      </c>
      <c r="B29" s="3"/>
      <c r="C29" s="3"/>
      <c r="D29" s="22">
        <f t="shared" si="4"/>
        <v>0</v>
      </c>
      <c r="E29" s="20">
        <f>'CLUB Expenses Budget'!G9</f>
        <v>0</v>
      </c>
    </row>
    <row r="30" spans="1:5" x14ac:dyDescent="0.35">
      <c r="A30" s="4" t="s">
        <v>47</v>
      </c>
      <c r="B30" s="3"/>
      <c r="C30" s="3"/>
      <c r="D30" s="22">
        <f t="shared" si="4"/>
        <v>0</v>
      </c>
      <c r="E30" s="20">
        <f>'CLUB Expenses Budget'!G11</f>
        <v>0</v>
      </c>
    </row>
    <row r="31" spans="1:5" x14ac:dyDescent="0.35">
      <c r="A31" s="4" t="s">
        <v>34</v>
      </c>
      <c r="B31" s="3"/>
      <c r="C31" s="3"/>
      <c r="D31" s="22">
        <f t="shared" si="4"/>
        <v>0</v>
      </c>
      <c r="E31" s="20">
        <f>'CLUB Expenses Budget'!G13</f>
        <v>0</v>
      </c>
    </row>
    <row r="32" spans="1:5" x14ac:dyDescent="0.35">
      <c r="A32" s="4" t="s">
        <v>35</v>
      </c>
      <c r="B32" s="3"/>
      <c r="C32" s="3"/>
      <c r="D32" s="22">
        <f t="shared" si="4"/>
        <v>0</v>
      </c>
      <c r="E32" s="20">
        <f>'CLUB Expenses Budget'!G15</f>
        <v>0</v>
      </c>
    </row>
    <row r="33" spans="1:5" ht="14.25" customHeight="1" x14ac:dyDescent="0.35">
      <c r="A33" s="4" t="s">
        <v>48</v>
      </c>
      <c r="B33" s="3"/>
      <c r="C33" s="3"/>
      <c r="D33" s="22">
        <f t="shared" si="4"/>
        <v>0</v>
      </c>
      <c r="E33" s="20">
        <f>'CLUB Expenses Budget'!G17</f>
        <v>0</v>
      </c>
    </row>
    <row r="34" spans="1:5" x14ac:dyDescent="0.35">
      <c r="A34" s="4" t="s">
        <v>36</v>
      </c>
      <c r="B34" s="3"/>
      <c r="C34" s="3"/>
      <c r="D34" s="22">
        <f t="shared" si="4"/>
        <v>0</v>
      </c>
      <c r="E34" s="20">
        <f>'CLUB Expenses Budget'!G19</f>
        <v>0</v>
      </c>
    </row>
    <row r="35" spans="1:5" x14ac:dyDescent="0.35">
      <c r="A35" s="4" t="s">
        <v>37</v>
      </c>
      <c r="B35" s="3"/>
      <c r="C35" s="3"/>
      <c r="D35" s="22">
        <f t="shared" si="4"/>
        <v>0</v>
      </c>
      <c r="E35" s="20">
        <f>'CLUB Expenses Budget'!G21</f>
        <v>0</v>
      </c>
    </row>
    <row r="36" spans="1:5" x14ac:dyDescent="0.35">
      <c r="A36" s="4" t="s">
        <v>38</v>
      </c>
      <c r="B36" s="3"/>
      <c r="C36" s="3"/>
      <c r="D36" s="22">
        <f t="shared" si="4"/>
        <v>0</v>
      </c>
      <c r="E36" s="20">
        <f>'CLUB Expenses Budget'!G23</f>
        <v>0</v>
      </c>
    </row>
    <row r="37" spans="1:5" ht="13.9" x14ac:dyDescent="0.4">
      <c r="A37" s="5" t="s">
        <v>129</v>
      </c>
      <c r="B37" s="10">
        <f>SUM(B27:B36)</f>
        <v>0</v>
      </c>
      <c r="C37" s="10">
        <f t="shared" ref="C37:E37" si="5">SUM(C27:C36)</f>
        <v>0</v>
      </c>
      <c r="D37" s="23">
        <f>SUM(D27:D36)</f>
        <v>0</v>
      </c>
      <c r="E37" s="82">
        <f t="shared" si="5"/>
        <v>0</v>
      </c>
    </row>
    <row r="38" spans="1:5" x14ac:dyDescent="0.35">
      <c r="A38" s="4"/>
      <c r="B38" s="3"/>
      <c r="C38" s="3"/>
      <c r="D38" s="11"/>
      <c r="E38" s="3"/>
    </row>
    <row r="39" spans="1:5" ht="13.9" x14ac:dyDescent="0.35">
      <c r="A39" s="8" t="s">
        <v>39</v>
      </c>
      <c r="B39" s="3"/>
      <c r="C39" s="3"/>
      <c r="D39" s="22">
        <f>B39-C39</f>
        <v>0</v>
      </c>
      <c r="E39" s="20">
        <f>'CLUB Expenses Budget'!G28</f>
        <v>0</v>
      </c>
    </row>
    <row r="40" spans="1:5" ht="13.9" x14ac:dyDescent="0.4">
      <c r="A40" s="5" t="s">
        <v>129</v>
      </c>
      <c r="B40" s="10">
        <f>SUM(B39)</f>
        <v>0</v>
      </c>
      <c r="C40" s="10">
        <f t="shared" ref="C40:E40" si="6">SUM(C39)</f>
        <v>0</v>
      </c>
      <c r="D40" s="10">
        <f t="shared" si="6"/>
        <v>0</v>
      </c>
      <c r="E40" s="82">
        <f t="shared" si="6"/>
        <v>0</v>
      </c>
    </row>
    <row r="41" spans="1:5" x14ac:dyDescent="0.35">
      <c r="A41" s="4"/>
      <c r="B41" s="3"/>
      <c r="C41" s="3"/>
      <c r="D41" s="11"/>
      <c r="E41" s="3"/>
    </row>
    <row r="42" spans="1:5" ht="13.9" x14ac:dyDescent="0.35">
      <c r="A42" s="8" t="s">
        <v>1</v>
      </c>
      <c r="B42" s="3"/>
      <c r="C42" s="3"/>
      <c r="D42" s="11"/>
      <c r="E42" s="3"/>
    </row>
    <row r="43" spans="1:5" x14ac:dyDescent="0.35">
      <c r="A43" s="4" t="s">
        <v>40</v>
      </c>
      <c r="B43" s="3"/>
      <c r="C43" s="3"/>
      <c r="D43" s="22">
        <f t="shared" ref="D43:D48" si="7">B43-C43</f>
        <v>0</v>
      </c>
      <c r="E43" s="20">
        <f>'CLUB Expenses Budget'!G31</f>
        <v>0</v>
      </c>
    </row>
    <row r="44" spans="1:5" x14ac:dyDescent="0.35">
      <c r="A44" s="4" t="s">
        <v>2</v>
      </c>
      <c r="B44" s="3"/>
      <c r="C44" s="3"/>
      <c r="D44" s="22">
        <f t="shared" si="7"/>
        <v>0</v>
      </c>
      <c r="E44" s="20">
        <f>'CLUB Expenses Budget'!G33+'CLUB Expenses Budget'!G34</f>
        <v>0</v>
      </c>
    </row>
    <row r="45" spans="1:5" x14ac:dyDescent="0.35">
      <c r="A45" s="3" t="s">
        <v>41</v>
      </c>
      <c r="B45" s="3"/>
      <c r="C45" s="3"/>
      <c r="D45" s="22">
        <f t="shared" si="7"/>
        <v>0</v>
      </c>
      <c r="E45" s="20">
        <f>'CLUB Expenses Budget'!G36</f>
        <v>0</v>
      </c>
    </row>
    <row r="46" spans="1:5" x14ac:dyDescent="0.35">
      <c r="A46" s="3" t="s">
        <v>42</v>
      </c>
      <c r="B46" s="3"/>
      <c r="C46" s="3"/>
      <c r="D46" s="22">
        <f t="shared" si="7"/>
        <v>0</v>
      </c>
      <c r="E46" s="20">
        <f>'CLUB Expenses Budget'!G38</f>
        <v>0</v>
      </c>
    </row>
    <row r="47" spans="1:5" x14ac:dyDescent="0.35">
      <c r="A47" s="123" t="s">
        <v>157</v>
      </c>
      <c r="B47" s="3"/>
      <c r="C47" s="3"/>
      <c r="D47" s="22">
        <f t="shared" si="7"/>
        <v>0</v>
      </c>
      <c r="E47" s="20">
        <f>'CLUB Expenses Budget'!G40</f>
        <v>0</v>
      </c>
    </row>
    <row r="48" spans="1:5" x14ac:dyDescent="0.35">
      <c r="A48" s="3" t="s">
        <v>38</v>
      </c>
      <c r="B48" s="3"/>
      <c r="C48" s="3"/>
      <c r="D48" s="22">
        <f t="shared" si="7"/>
        <v>0</v>
      </c>
      <c r="E48" s="20">
        <f>'CLUB Expenses Budget'!G42</f>
        <v>0</v>
      </c>
    </row>
    <row r="49" spans="1:5" ht="13.9" x14ac:dyDescent="0.4">
      <c r="A49" s="5" t="s">
        <v>129</v>
      </c>
      <c r="B49" s="10">
        <f>SUM(B43:B48)</f>
        <v>0</v>
      </c>
      <c r="C49" s="10">
        <f t="shared" ref="C49:E49" si="8">SUM(C43:C48)</f>
        <v>0</v>
      </c>
      <c r="D49" s="23">
        <f t="shared" si="8"/>
        <v>0</v>
      </c>
      <c r="E49" s="82">
        <f t="shared" si="8"/>
        <v>0</v>
      </c>
    </row>
    <row r="50" spans="1:5" x14ac:dyDescent="0.35">
      <c r="A50" s="3"/>
      <c r="B50" s="3"/>
      <c r="C50" s="3"/>
      <c r="D50" s="22"/>
      <c r="E50" s="3"/>
    </row>
    <row r="51" spans="1:5" ht="13.9" x14ac:dyDescent="0.4">
      <c r="A51" s="5" t="s">
        <v>43</v>
      </c>
      <c r="B51" s="3"/>
      <c r="C51" s="3"/>
      <c r="D51" s="22"/>
      <c r="E51" s="3"/>
    </row>
    <row r="52" spans="1:5" x14ac:dyDescent="0.35">
      <c r="A52" s="3" t="s">
        <v>44</v>
      </c>
      <c r="B52" s="3"/>
      <c r="C52" s="3"/>
      <c r="D52" s="22">
        <f t="shared" ref="D52:D57" si="9">B52-C52</f>
        <v>0</v>
      </c>
      <c r="E52" s="20">
        <f>'CLUB Expenses Budget'!G48</f>
        <v>0</v>
      </c>
    </row>
    <row r="53" spans="1:5" ht="16.25" customHeight="1" x14ac:dyDescent="0.35">
      <c r="A53" s="3" t="s">
        <v>45</v>
      </c>
      <c r="B53" s="3"/>
      <c r="C53" s="3"/>
      <c r="D53" s="22">
        <f t="shared" si="9"/>
        <v>0</v>
      </c>
      <c r="E53" s="20">
        <f>'CLUB Expenses Budget'!G50</f>
        <v>0</v>
      </c>
    </row>
    <row r="54" spans="1:5" ht="19.5" customHeight="1" x14ac:dyDescent="0.35">
      <c r="A54" s="4" t="s">
        <v>46</v>
      </c>
      <c r="B54" s="3"/>
      <c r="C54" s="3"/>
      <c r="D54" s="22">
        <f t="shared" si="9"/>
        <v>0</v>
      </c>
      <c r="E54" s="20">
        <f>'CLUB Expenses Budget'!G52</f>
        <v>0</v>
      </c>
    </row>
    <row r="55" spans="1:5" x14ac:dyDescent="0.35">
      <c r="A55" s="3" t="s">
        <v>137</v>
      </c>
      <c r="B55" s="3"/>
      <c r="C55" s="3"/>
      <c r="D55" s="22">
        <f t="shared" si="9"/>
        <v>0</v>
      </c>
      <c r="E55" s="20">
        <f>'CLUB Expenses Budget'!G54</f>
        <v>0</v>
      </c>
    </row>
    <row r="56" spans="1:5" x14ac:dyDescent="0.35">
      <c r="A56" s="3" t="s">
        <v>170</v>
      </c>
      <c r="B56" s="3"/>
      <c r="C56" s="3"/>
      <c r="D56" s="22">
        <f t="shared" si="9"/>
        <v>0</v>
      </c>
      <c r="E56" s="20">
        <f>'CLUB Expenses Budget'!G56</f>
        <v>0</v>
      </c>
    </row>
    <row r="57" spans="1:5" x14ac:dyDescent="0.35">
      <c r="A57" s="129" t="s">
        <v>169</v>
      </c>
      <c r="B57" s="3"/>
      <c r="C57" s="3"/>
      <c r="D57" s="22">
        <f t="shared" si="9"/>
        <v>0</v>
      </c>
      <c r="E57" s="20">
        <f>'CLUB Expenses Budget'!G58</f>
        <v>0</v>
      </c>
    </row>
    <row r="58" spans="1:5" ht="13.9" x14ac:dyDescent="0.4">
      <c r="A58" s="5" t="s">
        <v>129</v>
      </c>
      <c r="B58" s="10">
        <f>SUM(B52:B57)</f>
        <v>0</v>
      </c>
      <c r="C58" s="10">
        <f>SUM(C52:C57)</f>
        <v>0</v>
      </c>
      <c r="D58" s="23">
        <f>SUM(D52:D57)</f>
        <v>0</v>
      </c>
      <c r="E58" s="82">
        <f t="shared" ref="E58" si="10">SUM(E52:E57)</f>
        <v>0</v>
      </c>
    </row>
    <row r="59" spans="1:5" x14ac:dyDescent="0.35">
      <c r="A59" s="3"/>
      <c r="B59" s="3"/>
      <c r="C59" s="3"/>
      <c r="D59" s="3"/>
      <c r="E59" s="3"/>
    </row>
    <row r="60" spans="1:5" ht="13.9" x14ac:dyDescent="0.4">
      <c r="A60" s="5" t="s">
        <v>51</v>
      </c>
      <c r="B60" s="3"/>
      <c r="C60" s="3"/>
      <c r="D60" s="3"/>
      <c r="E60" s="3"/>
    </row>
    <row r="61" spans="1:5" x14ac:dyDescent="0.35">
      <c r="A61" s="4" t="s">
        <v>3</v>
      </c>
      <c r="B61" s="3"/>
      <c r="C61" s="3"/>
      <c r="D61" s="22">
        <f t="shared" ref="D61:D66" si="11">B61-C61</f>
        <v>0</v>
      </c>
      <c r="E61" s="20">
        <f>'CLUB Expenses Budget'!G65</f>
        <v>0</v>
      </c>
    </row>
    <row r="62" spans="1:5" x14ac:dyDescent="0.35">
      <c r="A62" s="4" t="s">
        <v>4</v>
      </c>
      <c r="B62" s="3"/>
      <c r="C62" s="3"/>
      <c r="D62" s="22">
        <f t="shared" si="11"/>
        <v>0</v>
      </c>
      <c r="E62" s="20">
        <f>'CLUB Expenses Budget'!G67</f>
        <v>0</v>
      </c>
    </row>
    <row r="63" spans="1:5" x14ac:dyDescent="0.35">
      <c r="A63" s="4" t="s">
        <v>52</v>
      </c>
      <c r="B63" s="3"/>
      <c r="C63" s="3"/>
      <c r="D63" s="22">
        <f t="shared" si="11"/>
        <v>0</v>
      </c>
      <c r="E63" s="20">
        <f>'CLUB Expenses Budget'!G69</f>
        <v>0</v>
      </c>
    </row>
    <row r="64" spans="1:5" x14ac:dyDescent="0.35">
      <c r="A64" s="12" t="s">
        <v>53</v>
      </c>
      <c r="B64" s="3"/>
      <c r="C64" s="3"/>
      <c r="D64" s="22">
        <f t="shared" si="11"/>
        <v>0</v>
      </c>
      <c r="E64" s="20">
        <f>'CLUB Expenses Budget'!G71</f>
        <v>0</v>
      </c>
    </row>
    <row r="65" spans="1:5" x14ac:dyDescent="0.35">
      <c r="A65" s="12" t="s">
        <v>54</v>
      </c>
      <c r="B65" s="3"/>
      <c r="C65" s="3"/>
      <c r="D65" s="22">
        <f t="shared" si="11"/>
        <v>0</v>
      </c>
      <c r="E65" s="20">
        <f>'CLUB Expenses Budget'!G73</f>
        <v>0</v>
      </c>
    </row>
    <row r="66" spans="1:5" x14ac:dyDescent="0.35">
      <c r="A66" s="12" t="s">
        <v>55</v>
      </c>
      <c r="B66" s="3"/>
      <c r="C66" s="3"/>
      <c r="D66" s="22">
        <f t="shared" si="11"/>
        <v>0</v>
      </c>
      <c r="E66" s="20">
        <f>'CLUB Expenses Budget'!G75</f>
        <v>0</v>
      </c>
    </row>
    <row r="67" spans="1:5" ht="13.9" x14ac:dyDescent="0.4">
      <c r="A67" s="5" t="s">
        <v>129</v>
      </c>
      <c r="B67" s="10">
        <f>SUM(B61:B66)</f>
        <v>0</v>
      </c>
      <c r="C67" s="10">
        <f t="shared" ref="C67:E67" si="12">SUM(C61:C66)</f>
        <v>0</v>
      </c>
      <c r="D67" s="23">
        <f t="shared" si="12"/>
        <v>0</v>
      </c>
      <c r="E67" s="82">
        <f t="shared" si="12"/>
        <v>0</v>
      </c>
    </row>
    <row r="68" spans="1:5" x14ac:dyDescent="0.35">
      <c r="A68" s="3"/>
      <c r="B68" s="3"/>
      <c r="C68" s="3"/>
      <c r="D68" s="3"/>
      <c r="E68" s="3"/>
    </row>
    <row r="69" spans="1:5" ht="13.9" x14ac:dyDescent="0.4">
      <c r="A69" s="5" t="s">
        <v>102</v>
      </c>
      <c r="B69" s="13"/>
      <c r="C69" s="3"/>
      <c r="D69" s="3"/>
      <c r="E69" s="3"/>
    </row>
    <row r="70" spans="1:5" x14ac:dyDescent="0.35">
      <c r="A70" s="14" t="s">
        <v>113</v>
      </c>
      <c r="B70" s="13"/>
      <c r="C70" s="3"/>
      <c r="D70" s="22">
        <f t="shared" ref="D70:D73" si="13">B70-C70</f>
        <v>0</v>
      </c>
      <c r="E70" s="20">
        <f>'CLUB Expenses Budget'!G83</f>
        <v>0</v>
      </c>
    </row>
    <row r="71" spans="1:5" x14ac:dyDescent="0.35">
      <c r="A71" s="14" t="s">
        <v>136</v>
      </c>
      <c r="B71" s="13"/>
      <c r="C71" s="3"/>
      <c r="D71" s="22">
        <f t="shared" si="13"/>
        <v>0</v>
      </c>
      <c r="E71" s="20">
        <f>'CLUB Expenses Budget'!G85</f>
        <v>0</v>
      </c>
    </row>
    <row r="72" spans="1:5" x14ac:dyDescent="0.35">
      <c r="A72" s="14" t="s">
        <v>56</v>
      </c>
      <c r="B72" s="13"/>
      <c r="C72" s="3"/>
      <c r="D72" s="22">
        <f t="shared" si="13"/>
        <v>0</v>
      </c>
      <c r="E72" s="20">
        <f>'CLUB Expenses Budget'!G87</f>
        <v>0</v>
      </c>
    </row>
    <row r="73" spans="1:5" x14ac:dyDescent="0.35">
      <c r="A73" s="14" t="s">
        <v>135</v>
      </c>
      <c r="B73" s="13"/>
      <c r="C73" s="3"/>
      <c r="D73" s="22">
        <f t="shared" si="13"/>
        <v>0</v>
      </c>
      <c r="E73" s="20">
        <f>'CLUB Expenses Budget'!G89</f>
        <v>0</v>
      </c>
    </row>
    <row r="74" spans="1:5" ht="13.9" x14ac:dyDescent="0.4">
      <c r="A74" s="5" t="s">
        <v>129</v>
      </c>
      <c r="B74" s="10">
        <f>SUM(B70:B73)</f>
        <v>0</v>
      </c>
      <c r="C74" s="10">
        <f t="shared" ref="C74:E74" si="14">SUM(C70:C73)</f>
        <v>0</v>
      </c>
      <c r="D74" s="23">
        <f t="shared" si="14"/>
        <v>0</v>
      </c>
      <c r="E74" s="82">
        <f t="shared" si="14"/>
        <v>0</v>
      </c>
    </row>
    <row r="75" spans="1:5" x14ac:dyDescent="0.35">
      <c r="A75" s="3"/>
      <c r="B75" s="3"/>
      <c r="C75" s="3"/>
      <c r="D75" s="22"/>
      <c r="E75" s="20"/>
    </row>
    <row r="76" spans="1:5" ht="13.9" x14ac:dyDescent="0.4">
      <c r="A76" s="5" t="s">
        <v>134</v>
      </c>
      <c r="B76" s="3"/>
      <c r="C76" s="3"/>
      <c r="D76" s="22">
        <f t="shared" ref="D76" si="15">B76-C76</f>
        <v>0</v>
      </c>
      <c r="E76" s="20">
        <f>'CLUB Expenses Budget'!G95</f>
        <v>0</v>
      </c>
    </row>
    <row r="77" spans="1:5" ht="13.9" x14ac:dyDescent="0.4">
      <c r="A77" s="5" t="s">
        <v>129</v>
      </c>
      <c r="B77" s="10">
        <f>SUM(B76)</f>
        <v>0</v>
      </c>
      <c r="C77" s="10">
        <f t="shared" ref="C77:E77" si="16">SUM(C76)</f>
        <v>0</v>
      </c>
      <c r="D77" s="23">
        <f t="shared" si="16"/>
        <v>0</v>
      </c>
      <c r="E77" s="20">
        <f t="shared" si="16"/>
        <v>0</v>
      </c>
    </row>
    <row r="78" spans="1:5" x14ac:dyDescent="0.35">
      <c r="A78" s="3"/>
      <c r="B78" s="3"/>
      <c r="C78" s="3"/>
      <c r="D78" s="22"/>
      <c r="E78" s="3"/>
    </row>
    <row r="79" spans="1:5" ht="13.9" x14ac:dyDescent="0.4">
      <c r="A79" s="5" t="s">
        <v>133</v>
      </c>
      <c r="B79" s="80">
        <f>B77+B74+B67+B58+B49+B40+B37</f>
        <v>0</v>
      </c>
      <c r="C79" s="80">
        <f>C77+C74+C67+C58+C49+C40+C37</f>
        <v>0</v>
      </c>
      <c r="D79" s="81"/>
      <c r="E79" s="80">
        <f>E77+E74+E67+E58+E49+E40+E37</f>
        <v>0</v>
      </c>
    </row>
    <row r="80" spans="1:5" x14ac:dyDescent="0.35">
      <c r="A80" s="3"/>
      <c r="B80" s="3"/>
      <c r="C80" s="3"/>
      <c r="D80" s="24"/>
      <c r="E80" s="3"/>
    </row>
    <row r="81" spans="1:5" ht="13.9" x14ac:dyDescent="0.35">
      <c r="A81" s="2" t="s">
        <v>57</v>
      </c>
      <c r="B81" s="3"/>
      <c r="C81" s="3"/>
      <c r="D81" s="24"/>
      <c r="E81" s="3"/>
    </row>
    <row r="82" spans="1:5" ht="13.9" x14ac:dyDescent="0.35">
      <c r="A82" s="8" t="s">
        <v>58</v>
      </c>
      <c r="B82" s="3"/>
      <c r="C82" s="3"/>
      <c r="D82" s="22">
        <f t="shared" ref="D82:D93" si="17">B82-C82</f>
        <v>0</v>
      </c>
      <c r="E82" s="20">
        <f>'CHARITY Expense Budjet'!H5</f>
        <v>0</v>
      </c>
    </row>
    <row r="83" spans="1:5" ht="13.9" x14ac:dyDescent="0.35">
      <c r="A83" s="8" t="s">
        <v>132</v>
      </c>
      <c r="B83" s="3"/>
      <c r="C83" s="3"/>
      <c r="D83" s="22">
        <f t="shared" si="17"/>
        <v>0</v>
      </c>
      <c r="E83" s="20"/>
    </row>
    <row r="84" spans="1:5" x14ac:dyDescent="0.35">
      <c r="A84" s="4" t="s">
        <v>59</v>
      </c>
      <c r="B84" s="3"/>
      <c r="C84" s="3"/>
      <c r="D84" s="22">
        <f t="shared" si="17"/>
        <v>0</v>
      </c>
      <c r="E84" s="20"/>
    </row>
    <row r="85" spans="1:5" ht="13.9" x14ac:dyDescent="0.35">
      <c r="A85" s="15" t="s">
        <v>7</v>
      </c>
      <c r="B85" s="3"/>
      <c r="C85" s="3"/>
      <c r="D85" s="22">
        <f t="shared" si="17"/>
        <v>0</v>
      </c>
      <c r="E85" s="20">
        <f>'CHARITY Expense Budjet'!H8</f>
        <v>0</v>
      </c>
    </row>
    <row r="86" spans="1:5" ht="13.9" x14ac:dyDescent="0.35">
      <c r="A86" s="15" t="s">
        <v>8</v>
      </c>
      <c r="B86" s="3"/>
      <c r="C86" s="3"/>
      <c r="D86" s="22">
        <f t="shared" si="17"/>
        <v>0</v>
      </c>
      <c r="E86" s="20">
        <f>'CHARITY Expense Budjet'!H10</f>
        <v>0</v>
      </c>
    </row>
    <row r="87" spans="1:5" ht="13.9" x14ac:dyDescent="0.35">
      <c r="A87" s="15" t="s">
        <v>9</v>
      </c>
      <c r="B87" s="3"/>
      <c r="C87" s="3"/>
      <c r="D87" s="22">
        <f t="shared" si="17"/>
        <v>0</v>
      </c>
      <c r="E87" s="20">
        <f>'CHARITY Expense Budjet'!H12</f>
        <v>0</v>
      </c>
    </row>
    <row r="88" spans="1:5" ht="13.9" x14ac:dyDescent="0.35">
      <c r="A88" s="15"/>
      <c r="B88" s="3"/>
      <c r="C88" s="3"/>
      <c r="D88" s="22">
        <f t="shared" si="17"/>
        <v>0</v>
      </c>
      <c r="E88" s="20">
        <f>'CHARITY Expense Budjet'!H14</f>
        <v>0</v>
      </c>
    </row>
    <row r="89" spans="1:5" x14ac:dyDescent="0.35">
      <c r="A89" s="16"/>
      <c r="B89" s="3"/>
      <c r="C89" s="3"/>
      <c r="D89" s="22">
        <f t="shared" si="17"/>
        <v>0</v>
      </c>
      <c r="E89" s="20">
        <f>'CHARITY Expense Budjet'!H16</f>
        <v>0</v>
      </c>
    </row>
    <row r="90" spans="1:5" ht="13.9" x14ac:dyDescent="0.35">
      <c r="A90" s="8" t="s">
        <v>51</v>
      </c>
      <c r="B90" s="3"/>
      <c r="C90" s="3"/>
      <c r="D90" s="22">
        <f t="shared" si="17"/>
        <v>0</v>
      </c>
      <c r="E90" s="20"/>
    </row>
    <row r="91" spans="1:5" x14ac:dyDescent="0.35">
      <c r="A91" s="4" t="s">
        <v>54</v>
      </c>
      <c r="B91" s="3"/>
      <c r="C91" s="3"/>
      <c r="D91" s="22">
        <f t="shared" si="17"/>
        <v>0</v>
      </c>
      <c r="E91" s="20">
        <f>'CHARITY Expense Budjet'!H21</f>
        <v>0</v>
      </c>
    </row>
    <row r="92" spans="1:5" x14ac:dyDescent="0.35">
      <c r="A92" s="4" t="s">
        <v>108</v>
      </c>
      <c r="B92" s="3"/>
      <c r="C92" s="3"/>
      <c r="D92" s="22">
        <f t="shared" si="17"/>
        <v>0</v>
      </c>
      <c r="E92" s="20">
        <f>'CHARITY Expense Budjet'!H23</f>
        <v>0</v>
      </c>
    </row>
    <row r="93" spans="1:5" ht="13.9" x14ac:dyDescent="0.35">
      <c r="A93" s="8" t="s">
        <v>5</v>
      </c>
      <c r="B93" s="3"/>
      <c r="C93" s="3"/>
      <c r="D93" s="22">
        <f t="shared" si="17"/>
        <v>0</v>
      </c>
      <c r="E93" s="20">
        <f>'CHARITY Expense Budjet'!H25</f>
        <v>0</v>
      </c>
    </row>
    <row r="94" spans="1:5" ht="13.9" x14ac:dyDescent="0.4">
      <c r="A94" s="5" t="s">
        <v>60</v>
      </c>
      <c r="B94" s="10">
        <f>SUM(B82:B93)</f>
        <v>0</v>
      </c>
      <c r="C94" s="10">
        <f t="shared" ref="C94:E94" si="18">SUM(C82:C93)</f>
        <v>0</v>
      </c>
      <c r="D94" s="23">
        <f t="shared" si="18"/>
        <v>0</v>
      </c>
      <c r="E94" s="82">
        <f t="shared" si="18"/>
        <v>0</v>
      </c>
    </row>
    <row r="95" spans="1:5" x14ac:dyDescent="0.35">
      <c r="A95" s="3"/>
      <c r="B95" s="3"/>
      <c r="C95" s="3"/>
      <c r="D95" s="22"/>
      <c r="E95" s="3"/>
    </row>
    <row r="96" spans="1:5" ht="13.9" x14ac:dyDescent="0.4">
      <c r="A96" s="5" t="s">
        <v>61</v>
      </c>
      <c r="B96" s="82">
        <f>SUM(B37,B40,B49,B58,B67,B74,B77,B94)</f>
        <v>0</v>
      </c>
      <c r="C96" s="82">
        <f t="shared" ref="C96:E96" si="19">SUM(C37,C40,C49,C58,C67,C74,C77,C94)</f>
        <v>0</v>
      </c>
      <c r="D96" s="23">
        <f t="shared" si="19"/>
        <v>0</v>
      </c>
      <c r="E96" s="82">
        <f t="shared" si="19"/>
        <v>0</v>
      </c>
    </row>
    <row r="97" spans="1:5" ht="13.9" thickBot="1" x14ac:dyDescent="0.4"/>
    <row r="98" spans="1:5" x14ac:dyDescent="0.35">
      <c r="A98" s="26"/>
      <c r="B98" s="27"/>
      <c r="C98" s="27"/>
      <c r="D98" s="27"/>
      <c r="E98" s="28"/>
    </row>
    <row r="99" spans="1:5" ht="13.9" x14ac:dyDescent="0.4">
      <c r="A99" s="51" t="s">
        <v>62</v>
      </c>
      <c r="B99" s="21">
        <f>B14</f>
        <v>0</v>
      </c>
      <c r="C99" s="21">
        <f>C14</f>
        <v>0</v>
      </c>
      <c r="D99" s="18">
        <f>C99-B99</f>
        <v>0</v>
      </c>
      <c r="E99" s="83">
        <f>E14</f>
        <v>0</v>
      </c>
    </row>
    <row r="100" spans="1:5" x14ac:dyDescent="0.35">
      <c r="A100" s="29"/>
      <c r="B100" s="7"/>
      <c r="C100" s="7"/>
      <c r="D100" s="7"/>
      <c r="E100" s="30"/>
    </row>
    <row r="101" spans="1:5" ht="13.9" x14ac:dyDescent="0.4">
      <c r="A101" s="51" t="s">
        <v>63</v>
      </c>
      <c r="B101" s="84">
        <f>B79</f>
        <v>0</v>
      </c>
      <c r="C101" s="84">
        <f>C79</f>
        <v>0</v>
      </c>
      <c r="D101" s="23">
        <f>B101-C101</f>
        <v>0</v>
      </c>
      <c r="E101" s="84">
        <f>E79</f>
        <v>0</v>
      </c>
    </row>
    <row r="102" spans="1:5" ht="13.9" thickBot="1" x14ac:dyDescent="0.4">
      <c r="A102" s="29"/>
      <c r="B102" s="7"/>
      <c r="C102" s="7"/>
      <c r="D102" s="7"/>
      <c r="E102" s="30"/>
    </row>
    <row r="103" spans="1:5" ht="13.9" thickBot="1" x14ac:dyDescent="0.4">
      <c r="A103" s="29" t="s">
        <v>131</v>
      </c>
      <c r="B103" s="85">
        <f>B99-B101</f>
        <v>0</v>
      </c>
      <c r="C103" s="86">
        <f>C99-C101</f>
        <v>0</v>
      </c>
      <c r="D103" s="90">
        <f>D99+D101</f>
        <v>0</v>
      </c>
      <c r="E103" s="87">
        <f>E99-E101</f>
        <v>0</v>
      </c>
    </row>
    <row r="104" spans="1:5" ht="23" customHeight="1" thickBot="1" x14ac:dyDescent="0.4">
      <c r="A104" s="31"/>
      <c r="B104" s="32"/>
      <c r="C104" s="32"/>
      <c r="D104" s="32"/>
      <c r="E104" s="33"/>
    </row>
    <row r="105" spans="1:5" ht="23" customHeight="1" thickBot="1" x14ac:dyDescent="0.4">
      <c r="A105" s="7"/>
      <c r="B105" s="7"/>
      <c r="C105" s="7"/>
      <c r="D105" s="7"/>
      <c r="E105" s="7"/>
    </row>
    <row r="106" spans="1:5" ht="23" customHeight="1" x14ac:dyDescent="0.35">
      <c r="A106" s="26"/>
      <c r="B106" s="27"/>
      <c r="C106" s="27"/>
      <c r="D106" s="27"/>
      <c r="E106" s="28"/>
    </row>
    <row r="107" spans="1:5" ht="13.9" x14ac:dyDescent="0.4">
      <c r="A107" s="51" t="s">
        <v>64</v>
      </c>
      <c r="B107" s="88">
        <f>B20</f>
        <v>0</v>
      </c>
      <c r="C107" s="88">
        <f>C20</f>
        <v>0</v>
      </c>
      <c r="D107" s="25">
        <f>C107-B107</f>
        <v>0</v>
      </c>
      <c r="E107" s="89">
        <f>E20</f>
        <v>0</v>
      </c>
    </row>
    <row r="108" spans="1:5" x14ac:dyDescent="0.35">
      <c r="A108" s="29"/>
      <c r="B108" s="7"/>
      <c r="C108" s="7"/>
      <c r="D108" s="7"/>
      <c r="E108" s="30"/>
    </row>
    <row r="109" spans="1:5" ht="13.9" x14ac:dyDescent="0.4">
      <c r="A109" s="51" t="s">
        <v>130</v>
      </c>
      <c r="B109" s="82">
        <f>B94</f>
        <v>0</v>
      </c>
      <c r="C109" s="82">
        <f>C94</f>
        <v>0</v>
      </c>
      <c r="D109" s="23">
        <f>B109-C109</f>
        <v>0</v>
      </c>
      <c r="E109" s="84">
        <f>E94</f>
        <v>0</v>
      </c>
    </row>
    <row r="110" spans="1:5" ht="13.9" thickBot="1" x14ac:dyDescent="0.4">
      <c r="A110" s="29"/>
      <c r="B110" s="7"/>
      <c r="C110" s="7"/>
      <c r="D110" s="7"/>
      <c r="E110" s="30"/>
    </row>
    <row r="111" spans="1:5" ht="13.9" thickBot="1" x14ac:dyDescent="0.4">
      <c r="A111" s="29" t="s">
        <v>65</v>
      </c>
      <c r="B111" s="85">
        <f>B107-B109</f>
        <v>0</v>
      </c>
      <c r="C111" s="86">
        <f>C107-C109</f>
        <v>0</v>
      </c>
      <c r="D111" s="90">
        <f>D107+D109</f>
        <v>0</v>
      </c>
      <c r="E111" s="87">
        <f>E107-E109</f>
        <v>0</v>
      </c>
    </row>
    <row r="112" spans="1:5" x14ac:dyDescent="0.35">
      <c r="A112" s="29"/>
      <c r="B112" s="7"/>
      <c r="C112" s="7"/>
      <c r="D112" s="7"/>
      <c r="E112" s="30"/>
    </row>
    <row r="113" spans="1:5" ht="13.9" thickBot="1" x14ac:dyDescent="0.4">
      <c r="A113" s="31"/>
      <c r="B113" s="32"/>
      <c r="C113" s="32"/>
      <c r="D113" s="32"/>
      <c r="E113" s="33"/>
    </row>
  </sheetData>
  <mergeCells count="2">
    <mergeCell ref="A1:B1"/>
    <mergeCell ref="A2:B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8"/>
  <sheetViews>
    <sheetView topLeftCell="A79" workbookViewId="0">
      <selection activeCell="A2" sqref="A2"/>
    </sheetView>
  </sheetViews>
  <sheetFormatPr defaultColWidth="8.796875" defaultRowHeight="12.75" x14ac:dyDescent="0.35"/>
  <cols>
    <col min="1" max="1" width="29.46484375" customWidth="1"/>
    <col min="4" max="4" width="18" customWidth="1"/>
    <col min="5" max="6" width="10.33203125" customWidth="1"/>
    <col min="7" max="7" width="11" bestFit="1" customWidth="1"/>
  </cols>
  <sheetData>
    <row r="1" spans="1:9" ht="20.65" x14ac:dyDescent="0.6">
      <c r="A1" s="121" t="s">
        <v>165</v>
      </c>
    </row>
    <row r="2" spans="1:9" ht="13.15" x14ac:dyDescent="0.4">
      <c r="A2" s="35"/>
    </row>
    <row r="3" spans="1:9" ht="17.649999999999999" x14ac:dyDescent="0.5">
      <c r="A3" s="79" t="s">
        <v>66</v>
      </c>
      <c r="B3" s="135" t="s">
        <v>121</v>
      </c>
      <c r="C3" s="135"/>
      <c r="D3" s="135"/>
      <c r="E3" s="135"/>
      <c r="F3" s="66"/>
      <c r="G3" s="66"/>
    </row>
    <row r="4" spans="1:9" ht="25.5" x14ac:dyDescent="0.35">
      <c r="D4" s="34" t="s">
        <v>150</v>
      </c>
      <c r="E4" s="34" t="s">
        <v>68</v>
      </c>
      <c r="F4" s="34"/>
      <c r="G4" s="34" t="s">
        <v>69</v>
      </c>
      <c r="I4" s="34" t="s">
        <v>19</v>
      </c>
    </row>
    <row r="6" spans="1:9" ht="13.15" x14ac:dyDescent="0.4">
      <c r="A6" t="s">
        <v>25</v>
      </c>
      <c r="G6" s="35">
        <f>D6*E6</f>
        <v>0</v>
      </c>
    </row>
    <row r="7" spans="1:9" ht="25.5" x14ac:dyDescent="0.35">
      <c r="D7" s="36" t="s">
        <v>120</v>
      </c>
      <c r="E7" s="36" t="s">
        <v>151</v>
      </c>
      <c r="F7" s="36"/>
    </row>
    <row r="8" spans="1:9" ht="13.9" x14ac:dyDescent="0.4">
      <c r="A8" s="7" t="s">
        <v>152</v>
      </c>
      <c r="G8" s="35">
        <f>D8*E8</f>
        <v>0</v>
      </c>
    </row>
    <row r="10" spans="1:9" ht="13.5" x14ac:dyDescent="0.35">
      <c r="A10" s="45" t="s">
        <v>147</v>
      </c>
      <c r="G10" s="42"/>
    </row>
    <row r="12" spans="1:9" ht="38.25" x14ac:dyDescent="0.35">
      <c r="A12" s="126" t="s">
        <v>155</v>
      </c>
      <c r="C12" s="34" t="s">
        <v>70</v>
      </c>
      <c r="D12" t="s">
        <v>122</v>
      </c>
      <c r="E12" s="36" t="s">
        <v>123</v>
      </c>
      <c r="F12" s="36"/>
    </row>
    <row r="13" spans="1:9" ht="13.15" x14ac:dyDescent="0.4">
      <c r="A13" s="127"/>
      <c r="G13" s="35">
        <f>C13*D13*E13</f>
        <v>0</v>
      </c>
    </row>
    <row r="14" spans="1:9" x14ac:dyDescent="0.35">
      <c r="A14" s="127"/>
    </row>
    <row r="15" spans="1:9" ht="13.5" x14ac:dyDescent="0.4">
      <c r="A15" s="126" t="s">
        <v>154</v>
      </c>
      <c r="G15" s="35">
        <f>C15*D15*E15</f>
        <v>0</v>
      </c>
    </row>
    <row r="16" spans="1:9" x14ac:dyDescent="0.35">
      <c r="A16" s="127"/>
    </row>
    <row r="17" spans="1:7" ht="13.5" x14ac:dyDescent="0.35">
      <c r="A17" s="125" t="s">
        <v>6</v>
      </c>
      <c r="D17" t="s">
        <v>124</v>
      </c>
      <c r="E17" t="s">
        <v>71</v>
      </c>
    </row>
    <row r="18" spans="1:7" x14ac:dyDescent="0.35">
      <c r="A18" s="39" t="s">
        <v>125</v>
      </c>
      <c r="G18" s="42">
        <f>D18*E18</f>
        <v>0</v>
      </c>
    </row>
    <row r="19" spans="1:7" x14ac:dyDescent="0.35">
      <c r="A19" s="113" t="s">
        <v>126</v>
      </c>
      <c r="G19" s="77">
        <f>D19*E19</f>
        <v>0</v>
      </c>
    </row>
    <row r="20" spans="1:7" ht="13.15" thickBot="1" x14ac:dyDescent="0.4">
      <c r="A20" s="39"/>
      <c r="G20" s="43">
        <f>G18-G19</f>
        <v>0</v>
      </c>
    </row>
    <row r="21" spans="1:7" x14ac:dyDescent="0.35">
      <c r="A21" s="39"/>
      <c r="G21" s="42"/>
    </row>
    <row r="22" spans="1:7" x14ac:dyDescent="0.35">
      <c r="A22" s="39" t="s">
        <v>72</v>
      </c>
      <c r="G22" s="42">
        <f>D22*E22</f>
        <v>0</v>
      </c>
    </row>
    <row r="23" spans="1:7" x14ac:dyDescent="0.35">
      <c r="A23" s="113" t="s">
        <v>126</v>
      </c>
      <c r="G23" s="77"/>
    </row>
    <row r="24" spans="1:7" ht="13.15" thickBot="1" x14ac:dyDescent="0.4">
      <c r="A24" s="39"/>
      <c r="G24" s="43">
        <f>G22-G23</f>
        <v>0</v>
      </c>
    </row>
    <row r="25" spans="1:7" x14ac:dyDescent="0.35">
      <c r="A25" s="39"/>
      <c r="G25" s="44"/>
    </row>
    <row r="26" spans="1:7" x14ac:dyDescent="0.35">
      <c r="A26" s="39" t="s">
        <v>10</v>
      </c>
      <c r="G26" s="42">
        <f>D26*E26</f>
        <v>0</v>
      </c>
    </row>
    <row r="27" spans="1:7" x14ac:dyDescent="0.35">
      <c r="A27" s="113" t="s">
        <v>126</v>
      </c>
      <c r="G27" s="77"/>
    </row>
    <row r="28" spans="1:7" ht="13.15" thickBot="1" x14ac:dyDescent="0.4">
      <c r="A28" s="39"/>
      <c r="G28" s="43">
        <f>G26-G27</f>
        <v>0</v>
      </c>
    </row>
    <row r="29" spans="1:7" x14ac:dyDescent="0.35">
      <c r="A29" s="39"/>
      <c r="G29" s="44"/>
    </row>
    <row r="30" spans="1:7" ht="13.5" x14ac:dyDescent="0.35">
      <c r="A30" s="125" t="s">
        <v>156</v>
      </c>
      <c r="G30" s="42">
        <f>D30*E30</f>
        <v>0</v>
      </c>
    </row>
    <row r="31" spans="1:7" x14ac:dyDescent="0.35">
      <c r="G31" s="42"/>
    </row>
    <row r="32" spans="1:7" x14ac:dyDescent="0.35">
      <c r="G32" s="42">
        <f>D32*E32</f>
        <v>0</v>
      </c>
    </row>
    <row r="33" spans="1:16" ht="13.5" thickBot="1" x14ac:dyDescent="0.45">
      <c r="G33" s="41">
        <f>G20+G24+G28+G30+G32</f>
        <v>0</v>
      </c>
    </row>
    <row r="35" spans="1:16" x14ac:dyDescent="0.35">
      <c r="A35" s="104"/>
      <c r="B35" s="104"/>
      <c r="C35" s="104"/>
      <c r="D35" s="104"/>
      <c r="E35" s="104"/>
      <c r="F35" s="104"/>
      <c r="G35" s="104"/>
      <c r="H35" s="104"/>
      <c r="I35" s="104"/>
      <c r="J35" s="104"/>
      <c r="K35" s="104"/>
      <c r="L35" s="104"/>
      <c r="M35" s="104"/>
      <c r="N35" s="104"/>
      <c r="O35" s="104"/>
      <c r="P35" s="104"/>
    </row>
    <row r="37" spans="1:16" ht="17.649999999999999" x14ac:dyDescent="0.5">
      <c r="A37" s="79" t="s">
        <v>73</v>
      </c>
    </row>
    <row r="39" spans="1:16" x14ac:dyDescent="0.35">
      <c r="A39" t="s">
        <v>28</v>
      </c>
    </row>
    <row r="40" spans="1:16" x14ac:dyDescent="0.35">
      <c r="A40" s="37" t="s">
        <v>11</v>
      </c>
      <c r="G40" s="42"/>
    </row>
    <row r="41" spans="1:16" x14ac:dyDescent="0.35">
      <c r="A41" s="37" t="s">
        <v>12</v>
      </c>
      <c r="G41" s="42"/>
    </row>
    <row r="42" spans="1:16" x14ac:dyDescent="0.35">
      <c r="A42" s="37" t="s">
        <v>13</v>
      </c>
      <c r="G42" s="42"/>
    </row>
    <row r="43" spans="1:16" x14ac:dyDescent="0.35">
      <c r="G43" s="42"/>
    </row>
    <row r="44" spans="1:16" x14ac:dyDescent="0.35">
      <c r="G44" s="42"/>
    </row>
    <row r="45" spans="1:16" ht="13.15" thickBot="1" x14ac:dyDescent="0.4">
      <c r="G45" s="40">
        <f>G40+G41+G42+G43+G44</f>
        <v>0</v>
      </c>
    </row>
    <row r="47" spans="1:16" ht="27" x14ac:dyDescent="0.35">
      <c r="A47" s="4" t="s">
        <v>163</v>
      </c>
    </row>
    <row r="48" spans="1:16" ht="13.5" x14ac:dyDescent="0.35">
      <c r="A48" s="45"/>
      <c r="D48" s="52" t="s">
        <v>15</v>
      </c>
      <c r="E48" s="52" t="s">
        <v>16</v>
      </c>
    </row>
    <row r="49" spans="1:7" x14ac:dyDescent="0.35">
      <c r="A49" t="s">
        <v>162</v>
      </c>
      <c r="G49" s="61">
        <f>D49*E49</f>
        <v>0</v>
      </c>
    </row>
    <row r="50" spans="1:7" x14ac:dyDescent="0.35">
      <c r="G50" s="62"/>
    </row>
    <row r="51" spans="1:7" x14ac:dyDescent="0.35">
      <c r="A51" s="38" t="s">
        <v>74</v>
      </c>
      <c r="G51" s="91"/>
    </row>
    <row r="52" spans="1:7" x14ac:dyDescent="0.35">
      <c r="A52" s="38"/>
      <c r="G52" s="91"/>
    </row>
    <row r="53" spans="1:7" x14ac:dyDescent="0.35">
      <c r="A53" s="38" t="s">
        <v>75</v>
      </c>
      <c r="G53" s="91"/>
    </row>
    <row r="54" spans="1:7" x14ac:dyDescent="0.35">
      <c r="A54" s="38"/>
      <c r="G54" s="91"/>
    </row>
    <row r="55" spans="1:7" x14ac:dyDescent="0.35">
      <c r="A55" s="38" t="s">
        <v>76</v>
      </c>
      <c r="G55" s="91"/>
    </row>
    <row r="56" spans="1:7" x14ac:dyDescent="0.35">
      <c r="A56" s="38"/>
      <c r="G56" s="91"/>
    </row>
    <row r="57" spans="1:7" x14ac:dyDescent="0.35">
      <c r="A57" s="38" t="s">
        <v>14</v>
      </c>
      <c r="G57" s="91"/>
    </row>
    <row r="58" spans="1:7" x14ac:dyDescent="0.35">
      <c r="A58" s="38"/>
      <c r="G58" s="91"/>
    </row>
    <row r="59" spans="1:7" x14ac:dyDescent="0.35">
      <c r="A59" s="38" t="s">
        <v>77</v>
      </c>
      <c r="G59" s="91">
        <f>G49*0.05</f>
        <v>0</v>
      </c>
    </row>
    <row r="60" spans="1:7" x14ac:dyDescent="0.35">
      <c r="A60" s="38"/>
      <c r="G60" s="92"/>
    </row>
    <row r="61" spans="1:7" ht="13.5" thickBot="1" x14ac:dyDescent="0.45">
      <c r="A61" s="48" t="s">
        <v>78</v>
      </c>
      <c r="G61" s="41">
        <f>G49-G51-G53-G55-G57-G59</f>
        <v>0</v>
      </c>
    </row>
    <row r="63" spans="1:7" x14ac:dyDescent="0.35">
      <c r="A63" t="s">
        <v>79</v>
      </c>
      <c r="G63" s="76"/>
    </row>
    <row r="64" spans="1:7" x14ac:dyDescent="0.35">
      <c r="A64" s="38" t="s">
        <v>80</v>
      </c>
      <c r="G64" s="105"/>
    </row>
    <row r="65" spans="1:7" x14ac:dyDescent="0.35">
      <c r="A65" s="38"/>
      <c r="G65" s="93"/>
    </row>
    <row r="66" spans="1:7" x14ac:dyDescent="0.35">
      <c r="A66" s="38" t="s">
        <v>81</v>
      </c>
      <c r="G66" s="94"/>
    </row>
    <row r="67" spans="1:7" x14ac:dyDescent="0.35">
      <c r="A67" s="38"/>
      <c r="G67" s="93"/>
    </row>
    <row r="68" spans="1:7" x14ac:dyDescent="0.35">
      <c r="A68" s="38" t="s">
        <v>82</v>
      </c>
      <c r="G68" s="94"/>
    </row>
    <row r="69" spans="1:7" x14ac:dyDescent="0.35">
      <c r="A69" s="38"/>
      <c r="G69" s="93"/>
    </row>
    <row r="70" spans="1:7" ht="13.15" x14ac:dyDescent="0.4">
      <c r="A70" s="38"/>
      <c r="G70" s="110">
        <f>G64+G66+G68</f>
        <v>0</v>
      </c>
    </row>
    <row r="71" spans="1:7" s="76" customFormat="1" x14ac:dyDescent="0.35">
      <c r="A71" s="78" t="s">
        <v>158</v>
      </c>
      <c r="G71" s="96"/>
    </row>
    <row r="72" spans="1:7" x14ac:dyDescent="0.35">
      <c r="A72" s="111" t="s">
        <v>159</v>
      </c>
      <c r="G72" s="106"/>
    </row>
    <row r="73" spans="1:7" x14ac:dyDescent="0.35">
      <c r="A73" s="47"/>
      <c r="G73" s="96"/>
    </row>
    <row r="74" spans="1:7" x14ac:dyDescent="0.35">
      <c r="A74" s="128" t="s">
        <v>160</v>
      </c>
      <c r="G74" s="106"/>
    </row>
    <row r="75" spans="1:7" x14ac:dyDescent="0.35">
      <c r="A75" s="46"/>
      <c r="G75" s="96"/>
    </row>
    <row r="76" spans="1:7" x14ac:dyDescent="0.35">
      <c r="A76" s="128" t="s">
        <v>161</v>
      </c>
      <c r="G76" s="95"/>
    </row>
    <row r="77" spans="1:7" x14ac:dyDescent="0.35">
      <c r="G77" s="97"/>
    </row>
    <row r="78" spans="1:7" x14ac:dyDescent="0.35">
      <c r="G78" s="107">
        <f>G72+G74+G76</f>
        <v>0</v>
      </c>
    </row>
    <row r="79" spans="1:7" x14ac:dyDescent="0.35">
      <c r="G79" s="76"/>
    </row>
    <row r="80" spans="1:7" ht="13.15" thickBot="1" x14ac:dyDescent="0.4">
      <c r="A80" t="s">
        <v>83</v>
      </c>
      <c r="G80" s="108">
        <f>G70-G78</f>
        <v>0</v>
      </c>
    </row>
    <row r="83" spans="1:7" x14ac:dyDescent="0.35">
      <c r="A83" t="s">
        <v>84</v>
      </c>
    </row>
    <row r="85" spans="1:7" ht="13.5" thickBot="1" x14ac:dyDescent="0.45">
      <c r="A85" t="s">
        <v>85</v>
      </c>
      <c r="G85" s="59">
        <f>G61+G80+G83</f>
        <v>0</v>
      </c>
    </row>
    <row r="88" spans="1:7" x14ac:dyDescent="0.35">
      <c r="A88" t="s">
        <v>86</v>
      </c>
      <c r="G88" s="109"/>
    </row>
  </sheetData>
  <mergeCells count="1">
    <mergeCell ref="B3:E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5"/>
  <sheetViews>
    <sheetView topLeftCell="A79" workbookViewId="0">
      <selection activeCell="A2" sqref="A2"/>
    </sheetView>
  </sheetViews>
  <sheetFormatPr defaultColWidth="8.796875" defaultRowHeight="12.75" x14ac:dyDescent="0.35"/>
  <cols>
    <col min="1" max="1" width="34.46484375" customWidth="1"/>
    <col min="2" max="2" width="17.1328125" style="52" customWidth="1"/>
    <col min="6" max="6" width="10.796875" customWidth="1"/>
  </cols>
  <sheetData>
    <row r="1" spans="1:7" ht="20.65" x14ac:dyDescent="0.6">
      <c r="A1" s="121" t="s">
        <v>166</v>
      </c>
    </row>
    <row r="3" spans="1:7" ht="15" x14ac:dyDescent="0.4">
      <c r="C3" s="137" t="s">
        <v>119</v>
      </c>
      <c r="D3" s="137"/>
      <c r="E3" s="137"/>
      <c r="F3" s="137"/>
    </row>
    <row r="4" spans="1:7" ht="14.25" thickBot="1" x14ac:dyDescent="0.4">
      <c r="A4" s="49" t="s">
        <v>116</v>
      </c>
      <c r="C4" s="55"/>
      <c r="D4" s="55"/>
      <c r="E4" s="55"/>
      <c r="F4" s="55"/>
    </row>
    <row r="5" spans="1:7" ht="16.5" customHeight="1" x14ac:dyDescent="0.35">
      <c r="A5" s="7" t="s">
        <v>87</v>
      </c>
      <c r="C5" s="140"/>
      <c r="D5" s="140"/>
      <c r="E5" s="140"/>
      <c r="F5" s="141"/>
      <c r="G5" s="75"/>
    </row>
    <row r="6" spans="1:7" ht="16.5" customHeight="1" x14ac:dyDescent="0.35">
      <c r="A6" s="7"/>
      <c r="C6" s="73"/>
      <c r="D6" s="73"/>
      <c r="E6" s="73"/>
      <c r="F6" s="76"/>
      <c r="G6" s="54"/>
    </row>
    <row r="7" spans="1:7" ht="16.5" customHeight="1" x14ac:dyDescent="0.35">
      <c r="A7" s="50" t="s">
        <v>88</v>
      </c>
      <c r="C7" s="138"/>
      <c r="D7" s="138"/>
      <c r="E7" s="138"/>
      <c r="F7" s="139"/>
      <c r="G7" s="74"/>
    </row>
    <row r="8" spans="1:7" ht="16.5" customHeight="1" x14ac:dyDescent="0.35">
      <c r="A8" s="50"/>
      <c r="C8" s="73"/>
      <c r="D8" s="73"/>
      <c r="E8" s="73"/>
      <c r="F8" s="76"/>
      <c r="G8" s="54"/>
    </row>
    <row r="9" spans="1:7" ht="16.5" customHeight="1" x14ac:dyDescent="0.35">
      <c r="A9" s="45" t="s">
        <v>33</v>
      </c>
      <c r="C9" s="138"/>
      <c r="D9" s="138"/>
      <c r="E9" s="138"/>
      <c r="F9" s="139"/>
      <c r="G9" s="74"/>
    </row>
    <row r="10" spans="1:7" ht="16.5" customHeight="1" x14ac:dyDescent="0.35">
      <c r="A10" s="45"/>
      <c r="C10" s="73"/>
      <c r="D10" s="73"/>
      <c r="E10" s="73"/>
      <c r="F10" s="76"/>
      <c r="G10" s="54"/>
    </row>
    <row r="11" spans="1:7" ht="16.5" customHeight="1" x14ac:dyDescent="0.35">
      <c r="A11" s="45" t="s">
        <v>127</v>
      </c>
      <c r="C11" s="138"/>
      <c r="D11" s="138"/>
      <c r="E11" s="138"/>
      <c r="F11" s="139"/>
      <c r="G11" s="74"/>
    </row>
    <row r="12" spans="1:7" ht="16.5" customHeight="1" x14ac:dyDescent="0.35">
      <c r="A12" s="45"/>
      <c r="C12" s="73"/>
      <c r="D12" s="73"/>
      <c r="E12" s="73"/>
      <c r="F12" s="76"/>
      <c r="G12" s="54"/>
    </row>
    <row r="13" spans="1:7" ht="16.5" customHeight="1" x14ac:dyDescent="0.35">
      <c r="A13" s="45" t="s">
        <v>34</v>
      </c>
      <c r="C13" s="138"/>
      <c r="D13" s="138"/>
      <c r="E13" s="138"/>
      <c r="F13" s="139"/>
      <c r="G13" s="74"/>
    </row>
    <row r="14" spans="1:7" ht="16.5" customHeight="1" x14ac:dyDescent="0.35">
      <c r="A14" s="45"/>
      <c r="C14" s="73"/>
      <c r="D14" s="73"/>
      <c r="E14" s="73"/>
      <c r="F14" s="76"/>
      <c r="G14" s="54"/>
    </row>
    <row r="15" spans="1:7" ht="16.5" customHeight="1" x14ac:dyDescent="0.35">
      <c r="A15" s="45" t="s">
        <v>89</v>
      </c>
      <c r="C15" s="138"/>
      <c r="D15" s="138"/>
      <c r="E15" s="138"/>
      <c r="F15" s="139"/>
      <c r="G15" s="74"/>
    </row>
    <row r="16" spans="1:7" ht="16.5" customHeight="1" x14ac:dyDescent="0.35">
      <c r="A16" s="45"/>
      <c r="C16" s="73"/>
      <c r="D16" s="73"/>
      <c r="E16" s="73"/>
      <c r="F16" s="76"/>
      <c r="G16" s="54"/>
    </row>
    <row r="17" spans="1:7" ht="16.5" customHeight="1" x14ac:dyDescent="0.35">
      <c r="A17" s="45" t="s">
        <v>48</v>
      </c>
      <c r="C17" s="138"/>
      <c r="D17" s="138"/>
      <c r="E17" s="138"/>
      <c r="F17" s="139"/>
      <c r="G17" s="74"/>
    </row>
    <row r="18" spans="1:7" ht="16.5" customHeight="1" x14ac:dyDescent="0.35">
      <c r="A18" s="45"/>
      <c r="C18" s="73"/>
      <c r="D18" s="73"/>
      <c r="E18" s="73"/>
      <c r="F18" s="76"/>
      <c r="G18" s="54"/>
    </row>
    <row r="19" spans="1:7" ht="16.5" customHeight="1" x14ac:dyDescent="0.35">
      <c r="A19" s="45" t="s">
        <v>36</v>
      </c>
      <c r="C19" s="138"/>
      <c r="D19" s="138"/>
      <c r="E19" s="138"/>
      <c r="F19" s="139"/>
      <c r="G19" s="74"/>
    </row>
    <row r="20" spans="1:7" ht="16.5" customHeight="1" x14ac:dyDescent="0.35">
      <c r="A20" s="45"/>
      <c r="C20" s="73"/>
      <c r="D20" s="73"/>
      <c r="E20" s="73"/>
      <c r="F20" s="76"/>
      <c r="G20" s="54"/>
    </row>
    <row r="21" spans="1:7" ht="16.5" customHeight="1" x14ac:dyDescent="0.35">
      <c r="A21" s="45" t="s">
        <v>110</v>
      </c>
      <c r="C21" s="138"/>
      <c r="D21" s="138"/>
      <c r="E21" s="138"/>
      <c r="F21" s="139"/>
      <c r="G21" s="74"/>
    </row>
    <row r="22" spans="1:7" ht="16.5" customHeight="1" x14ac:dyDescent="0.35">
      <c r="A22" s="45"/>
      <c r="C22" s="73"/>
      <c r="D22" s="73"/>
      <c r="E22" s="73"/>
      <c r="F22" s="76"/>
      <c r="G22" s="54"/>
    </row>
    <row r="23" spans="1:7" ht="16.5" customHeight="1" x14ac:dyDescent="0.35">
      <c r="A23" s="45" t="s">
        <v>82</v>
      </c>
      <c r="C23" s="138"/>
      <c r="D23" s="138"/>
      <c r="E23" s="138"/>
      <c r="F23" s="139"/>
      <c r="G23" s="74"/>
    </row>
    <row r="24" spans="1:7" x14ac:dyDescent="0.35">
      <c r="C24" s="73"/>
      <c r="D24" s="73"/>
      <c r="E24" s="73"/>
      <c r="F24" s="76"/>
      <c r="G24" s="58"/>
    </row>
    <row r="25" spans="1:7" ht="13.5" thickBot="1" x14ac:dyDescent="0.45">
      <c r="A25" t="s">
        <v>128</v>
      </c>
      <c r="C25" s="73"/>
      <c r="D25" s="73"/>
      <c r="E25" s="73"/>
      <c r="F25" s="76"/>
      <c r="G25" s="59">
        <f>SUM(G5:G24)</f>
        <v>0</v>
      </c>
    </row>
    <row r="27" spans="1:7" ht="51" x14ac:dyDescent="0.35">
      <c r="C27" s="36" t="s">
        <v>90</v>
      </c>
      <c r="D27" s="52" t="s">
        <v>17</v>
      </c>
      <c r="E27" t="s">
        <v>114</v>
      </c>
    </row>
    <row r="28" spans="1:7" ht="14.25" thickBot="1" x14ac:dyDescent="0.45">
      <c r="A28" s="49" t="s">
        <v>91</v>
      </c>
      <c r="D28" s="35">
        <v>27</v>
      </c>
      <c r="G28" s="99">
        <f>E28*C28</f>
        <v>0</v>
      </c>
    </row>
    <row r="29" spans="1:7" x14ac:dyDescent="0.35">
      <c r="A29" s="56"/>
    </row>
    <row r="30" spans="1:7" ht="13.9" x14ac:dyDescent="0.35">
      <c r="A30" s="49" t="s">
        <v>1</v>
      </c>
    </row>
    <row r="31" spans="1:7" ht="13.9" thickBot="1" x14ac:dyDescent="0.45">
      <c r="A31" s="45" t="s">
        <v>92</v>
      </c>
      <c r="B31" s="52" t="s">
        <v>111</v>
      </c>
      <c r="D31" s="35">
        <f>35.5*2</f>
        <v>71</v>
      </c>
      <c r="G31" s="99">
        <f>E31*C31</f>
        <v>0</v>
      </c>
    </row>
    <row r="32" spans="1:7" ht="13.5" x14ac:dyDescent="0.35">
      <c r="A32" s="45"/>
    </row>
    <row r="33" spans="1:7" ht="13.9" thickBot="1" x14ac:dyDescent="0.45">
      <c r="A33" s="45" t="s">
        <v>93</v>
      </c>
      <c r="B33" s="52" t="s">
        <v>18</v>
      </c>
      <c r="D33" s="35">
        <v>6</v>
      </c>
      <c r="G33" s="99">
        <f>E33*C33</f>
        <v>0</v>
      </c>
    </row>
    <row r="34" spans="1:7" ht="13.9" thickBot="1" x14ac:dyDescent="0.45">
      <c r="A34" s="45"/>
      <c r="B34" s="52" t="s">
        <v>94</v>
      </c>
      <c r="D34" s="35">
        <v>12</v>
      </c>
      <c r="G34" s="99">
        <f>E34*C34</f>
        <v>0</v>
      </c>
    </row>
    <row r="35" spans="1:7" ht="13.5" x14ac:dyDescent="0.35">
      <c r="A35" s="45"/>
    </row>
    <row r="36" spans="1:7" ht="13.5" x14ac:dyDescent="0.35">
      <c r="A36" s="7" t="s">
        <v>41</v>
      </c>
    </row>
    <row r="37" spans="1:7" ht="13.5" x14ac:dyDescent="0.35">
      <c r="A37" s="7"/>
    </row>
    <row r="38" spans="1:7" ht="26.25" thickBot="1" x14ac:dyDescent="0.45">
      <c r="A38" s="7" t="s">
        <v>42</v>
      </c>
      <c r="B38" s="36" t="s">
        <v>112</v>
      </c>
      <c r="G38" s="99"/>
    </row>
    <row r="39" spans="1:7" ht="13.5" x14ac:dyDescent="0.35">
      <c r="A39" s="7"/>
    </row>
    <row r="40" spans="1:7" ht="14.25" thickBot="1" x14ac:dyDescent="0.45">
      <c r="A40" s="124" t="s">
        <v>157</v>
      </c>
      <c r="D40" s="35">
        <v>1</v>
      </c>
      <c r="G40" s="99">
        <f>E40*C40</f>
        <v>0</v>
      </c>
    </row>
    <row r="41" spans="1:7" ht="13.5" x14ac:dyDescent="0.35">
      <c r="A41" s="7"/>
    </row>
    <row r="42" spans="1:7" ht="14.25" thickBot="1" x14ac:dyDescent="0.45">
      <c r="A42" s="7" t="s">
        <v>38</v>
      </c>
      <c r="G42" s="99"/>
    </row>
    <row r="43" spans="1:7" ht="22.5" customHeight="1" thickBot="1" x14ac:dyDescent="0.45">
      <c r="A43" s="57" t="str">
        <f>A25</f>
        <v>Sous-Total</v>
      </c>
      <c r="G43" s="99">
        <f>SUM(G28:G42)</f>
        <v>0</v>
      </c>
    </row>
    <row r="46" spans="1:7" ht="13.15" x14ac:dyDescent="0.4">
      <c r="A46" s="35" t="s">
        <v>43</v>
      </c>
    </row>
    <row r="47" spans="1:7" ht="15" x14ac:dyDescent="0.4">
      <c r="A47" s="35"/>
      <c r="B47" s="137" t="str">
        <f>C3</f>
        <v xml:space="preserve">Détails/Hypothèses de travail </v>
      </c>
      <c r="C47" s="137"/>
      <c r="D47" s="137"/>
      <c r="E47" s="137"/>
    </row>
    <row r="48" spans="1:7" ht="13.15" x14ac:dyDescent="0.4">
      <c r="A48" t="s">
        <v>95</v>
      </c>
      <c r="B48" s="136"/>
      <c r="C48" s="136"/>
      <c r="D48" s="136"/>
      <c r="E48" s="136"/>
      <c r="G48" s="101"/>
    </row>
    <row r="49" spans="1:7" x14ac:dyDescent="0.35">
      <c r="B49" s="73"/>
      <c r="C49" s="73"/>
      <c r="D49" s="73"/>
      <c r="E49" s="73"/>
      <c r="G49" s="56"/>
    </row>
    <row r="50" spans="1:7" ht="13.5" thickBot="1" x14ac:dyDescent="0.45">
      <c r="A50" t="s">
        <v>96</v>
      </c>
      <c r="B50" s="136"/>
      <c r="C50" s="136"/>
      <c r="D50" s="136"/>
      <c r="E50" s="136"/>
      <c r="G50" s="99"/>
    </row>
    <row r="51" spans="1:7" x14ac:dyDescent="0.35">
      <c r="B51" s="73"/>
      <c r="C51" s="73"/>
      <c r="D51" s="73"/>
      <c r="E51" s="73"/>
      <c r="G51" s="56"/>
    </row>
    <row r="52" spans="1:7" ht="23" customHeight="1" thickBot="1" x14ac:dyDescent="0.45">
      <c r="A52" s="112" t="s">
        <v>117</v>
      </c>
      <c r="B52" s="136"/>
      <c r="C52" s="136"/>
      <c r="D52" s="136"/>
      <c r="E52" s="136"/>
      <c r="G52" s="99"/>
    </row>
    <row r="53" spans="1:7" x14ac:dyDescent="0.35">
      <c r="B53" s="73"/>
      <c r="C53" s="73"/>
      <c r="D53" s="73"/>
      <c r="E53" s="73"/>
      <c r="G53" s="62"/>
    </row>
    <row r="54" spans="1:7" ht="13.5" thickBot="1" x14ac:dyDescent="0.45">
      <c r="A54" t="s">
        <v>118</v>
      </c>
      <c r="B54" s="136"/>
      <c r="C54" s="136"/>
      <c r="D54" s="136"/>
      <c r="E54" s="136"/>
      <c r="G54" s="99"/>
    </row>
    <row r="55" spans="1:7" x14ac:dyDescent="0.35">
      <c r="B55" s="73"/>
      <c r="C55" s="73"/>
      <c r="D55" s="73"/>
      <c r="E55" s="73"/>
      <c r="G55" s="56"/>
    </row>
    <row r="56" spans="1:7" ht="13.5" thickBot="1" x14ac:dyDescent="0.45">
      <c r="A56" t="s">
        <v>97</v>
      </c>
      <c r="B56" s="136"/>
      <c r="C56" s="136"/>
      <c r="D56" s="136"/>
      <c r="E56" s="136"/>
      <c r="G56" s="99"/>
    </row>
    <row r="57" spans="1:7" x14ac:dyDescent="0.35">
      <c r="B57" s="73"/>
      <c r="C57" s="73"/>
      <c r="D57" s="73"/>
      <c r="E57" s="73"/>
      <c r="G57" s="56"/>
    </row>
    <row r="58" spans="1:7" ht="13.5" thickBot="1" x14ac:dyDescent="0.45">
      <c r="A58" t="s">
        <v>38</v>
      </c>
      <c r="B58" s="136"/>
      <c r="C58" s="136"/>
      <c r="D58" s="136"/>
      <c r="E58" s="136"/>
      <c r="G58" s="99"/>
    </row>
    <row r="59" spans="1:7" x14ac:dyDescent="0.35">
      <c r="G59" s="60"/>
    </row>
    <row r="60" spans="1:7" ht="13.5" thickBot="1" x14ac:dyDescent="0.45">
      <c r="A60" t="str">
        <f>A25</f>
        <v>Sous-Total</v>
      </c>
      <c r="G60" s="99">
        <f>SUM(G48:G58)</f>
        <v>0</v>
      </c>
    </row>
    <row r="63" spans="1:7" ht="13.9" x14ac:dyDescent="0.4">
      <c r="A63" s="63" t="s">
        <v>98</v>
      </c>
    </row>
    <row r="64" spans="1:7" ht="15" x14ac:dyDescent="0.4">
      <c r="A64" s="63"/>
      <c r="B64" s="137" t="str">
        <f>B47</f>
        <v xml:space="preserve">Détails/Hypothèses de travail </v>
      </c>
      <c r="C64" s="137"/>
      <c r="D64" s="137"/>
      <c r="E64" s="137"/>
    </row>
    <row r="65" spans="1:7" ht="13.9" thickBot="1" x14ac:dyDescent="0.4">
      <c r="A65" s="45" t="s">
        <v>3</v>
      </c>
      <c r="B65" s="136"/>
      <c r="C65" s="136"/>
      <c r="D65" s="136"/>
      <c r="E65" s="136"/>
      <c r="G65" s="102"/>
    </row>
    <row r="66" spans="1:7" ht="13.9" thickBot="1" x14ac:dyDescent="0.45">
      <c r="A66" s="45"/>
      <c r="C66" s="52"/>
      <c r="D66" s="52"/>
      <c r="E66" s="52"/>
      <c r="G66" s="100"/>
    </row>
    <row r="67" spans="1:7" ht="13.9" thickBot="1" x14ac:dyDescent="0.4">
      <c r="A67" s="45" t="s">
        <v>4</v>
      </c>
      <c r="B67" s="136"/>
      <c r="C67" s="136"/>
      <c r="D67" s="136"/>
      <c r="E67" s="136"/>
      <c r="G67" s="102"/>
    </row>
    <row r="68" spans="1:7" ht="13.9" thickBot="1" x14ac:dyDescent="0.45">
      <c r="A68" s="45"/>
      <c r="C68" s="52"/>
      <c r="D68" s="52"/>
      <c r="E68" s="52"/>
      <c r="G68" s="100"/>
    </row>
    <row r="69" spans="1:7" ht="13.9" thickBot="1" x14ac:dyDescent="0.4">
      <c r="A69" s="45" t="s">
        <v>99</v>
      </c>
      <c r="B69" s="136"/>
      <c r="C69" s="136"/>
      <c r="D69" s="136"/>
      <c r="E69" s="136"/>
      <c r="G69" s="102"/>
    </row>
    <row r="70" spans="1:7" ht="13.9" thickBot="1" x14ac:dyDescent="0.45">
      <c r="A70" s="45"/>
      <c r="C70" s="52"/>
      <c r="D70" s="52"/>
      <c r="E70" s="52"/>
      <c r="G70" s="100"/>
    </row>
    <row r="71" spans="1:7" ht="13.9" thickBot="1" x14ac:dyDescent="0.4">
      <c r="A71" s="64" t="s">
        <v>100</v>
      </c>
      <c r="B71" s="136"/>
      <c r="C71" s="136"/>
      <c r="D71" s="136"/>
      <c r="E71" s="136"/>
      <c r="G71" s="102"/>
    </row>
    <row r="72" spans="1:7" ht="13.9" thickBot="1" x14ac:dyDescent="0.45">
      <c r="A72" s="64"/>
      <c r="C72" s="52"/>
      <c r="D72" s="52"/>
      <c r="E72" s="52"/>
      <c r="G72" s="100"/>
    </row>
    <row r="73" spans="1:7" ht="13.9" thickBot="1" x14ac:dyDescent="0.4">
      <c r="A73" s="64" t="s">
        <v>54</v>
      </c>
      <c r="B73" s="136"/>
      <c r="C73" s="136"/>
      <c r="D73" s="136"/>
      <c r="E73" s="136"/>
      <c r="G73" s="102"/>
    </row>
    <row r="74" spans="1:7" ht="13.9" thickBot="1" x14ac:dyDescent="0.45">
      <c r="A74" s="64"/>
      <c r="C74" s="52"/>
      <c r="D74" s="52"/>
      <c r="E74" s="52"/>
      <c r="G74" s="100"/>
    </row>
    <row r="75" spans="1:7" ht="13.9" thickBot="1" x14ac:dyDescent="0.4">
      <c r="A75" s="64" t="s">
        <v>101</v>
      </c>
      <c r="B75" s="136"/>
      <c r="C75" s="136"/>
      <c r="D75" s="136"/>
      <c r="E75" s="136"/>
      <c r="G75" s="102"/>
    </row>
    <row r="77" spans="1:7" ht="13.5" thickBot="1" x14ac:dyDescent="0.45">
      <c r="A77" t="str">
        <f>A60</f>
        <v>Sous-Total</v>
      </c>
      <c r="G77" s="99">
        <f>SUM(G65:G75)</f>
        <v>0</v>
      </c>
    </row>
    <row r="81" spans="1:7" ht="13.9" x14ac:dyDescent="0.4">
      <c r="A81" s="63" t="s">
        <v>102</v>
      </c>
    </row>
    <row r="82" spans="1:7" ht="15" x14ac:dyDescent="0.4">
      <c r="A82" s="63"/>
      <c r="B82" s="137" t="str">
        <f>B64</f>
        <v xml:space="preserve">Détails/Hypothèses de travail </v>
      </c>
      <c r="C82" s="137"/>
      <c r="D82" s="137"/>
      <c r="E82" s="137"/>
    </row>
    <row r="83" spans="1:7" ht="13.5" x14ac:dyDescent="0.35">
      <c r="A83" s="65" t="s">
        <v>113</v>
      </c>
      <c r="B83" s="136"/>
      <c r="C83" s="136"/>
      <c r="D83" s="136"/>
      <c r="E83" s="136"/>
      <c r="G83" s="103"/>
    </row>
    <row r="84" spans="1:7" ht="13.5" x14ac:dyDescent="0.35">
      <c r="A84" s="65"/>
      <c r="G84" s="62"/>
    </row>
    <row r="85" spans="1:7" ht="13.5" x14ac:dyDescent="0.35">
      <c r="A85" s="65" t="s">
        <v>103</v>
      </c>
      <c r="B85" s="136"/>
      <c r="C85" s="136"/>
      <c r="D85" s="136"/>
      <c r="E85" s="136"/>
      <c r="G85" s="103"/>
    </row>
    <row r="86" spans="1:7" ht="13.5" x14ac:dyDescent="0.35">
      <c r="A86" s="65"/>
      <c r="G86" s="62"/>
    </row>
    <row r="87" spans="1:7" ht="13.5" x14ac:dyDescent="0.35">
      <c r="A87" s="65" t="s">
        <v>56</v>
      </c>
      <c r="B87" s="136"/>
      <c r="C87" s="136"/>
      <c r="D87" s="136"/>
      <c r="E87" s="136"/>
      <c r="G87" s="103"/>
    </row>
    <row r="88" spans="1:7" ht="13.5" x14ac:dyDescent="0.35">
      <c r="A88" s="65"/>
      <c r="G88" s="62"/>
    </row>
    <row r="89" spans="1:7" ht="13.5" x14ac:dyDescent="0.35">
      <c r="A89" s="65" t="s">
        <v>104</v>
      </c>
      <c r="B89" s="136"/>
      <c r="C89" s="136"/>
      <c r="D89" s="136"/>
      <c r="E89" s="136"/>
      <c r="G89" s="103"/>
    </row>
    <row r="91" spans="1:7" x14ac:dyDescent="0.35">
      <c r="A91" t="str">
        <f>A77</f>
        <v>Sous-Total</v>
      </c>
      <c r="G91" s="103">
        <f>SUM(G83:G89)</f>
        <v>0</v>
      </c>
    </row>
    <row r="94" spans="1:7" ht="15" x14ac:dyDescent="0.4">
      <c r="B94" s="137" t="str">
        <f>B82</f>
        <v xml:space="preserve">Détails/Hypothèses de travail </v>
      </c>
      <c r="C94" s="137"/>
      <c r="D94" s="137"/>
      <c r="E94" s="137"/>
    </row>
    <row r="95" spans="1:7" ht="13.9" x14ac:dyDescent="0.4">
      <c r="A95" s="5" t="s">
        <v>105</v>
      </c>
      <c r="B95" s="136"/>
      <c r="C95" s="136"/>
      <c r="D95" s="136"/>
      <c r="E95" s="136"/>
      <c r="G95" s="103"/>
    </row>
  </sheetData>
  <mergeCells count="32">
    <mergeCell ref="C3:F3"/>
    <mergeCell ref="C5:F5"/>
    <mergeCell ref="C7:F7"/>
    <mergeCell ref="C9:F9"/>
    <mergeCell ref="C11:F11"/>
    <mergeCell ref="B47:E47"/>
    <mergeCell ref="C19:F19"/>
    <mergeCell ref="C21:F21"/>
    <mergeCell ref="C23:F23"/>
    <mergeCell ref="C13:F13"/>
    <mergeCell ref="C15:F15"/>
    <mergeCell ref="C17:F17"/>
    <mergeCell ref="B75:E75"/>
    <mergeCell ref="B48:E48"/>
    <mergeCell ref="B50:E50"/>
    <mergeCell ref="B52:E52"/>
    <mergeCell ref="B54:E54"/>
    <mergeCell ref="B56:E56"/>
    <mergeCell ref="B58:E58"/>
    <mergeCell ref="B64:E64"/>
    <mergeCell ref="B65:E65"/>
    <mergeCell ref="B67:E67"/>
    <mergeCell ref="B69:E69"/>
    <mergeCell ref="B71:E71"/>
    <mergeCell ref="B73:E73"/>
    <mergeCell ref="B95:E95"/>
    <mergeCell ref="B82:E82"/>
    <mergeCell ref="B83:E83"/>
    <mergeCell ref="B85:E85"/>
    <mergeCell ref="B87:E87"/>
    <mergeCell ref="B89:E89"/>
    <mergeCell ref="B94:E9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6B50E-46CF-4C90-9ACC-AB55D929CA47}">
  <dimension ref="A1:H27"/>
  <sheetViews>
    <sheetView workbookViewId="0">
      <selection activeCell="A2" sqref="A2"/>
    </sheetView>
  </sheetViews>
  <sheetFormatPr defaultColWidth="8.796875" defaultRowHeight="12.75" x14ac:dyDescent="0.35"/>
  <cols>
    <col min="1" max="1" width="35.33203125" customWidth="1"/>
    <col min="8" max="8" width="10" bestFit="1" customWidth="1"/>
  </cols>
  <sheetData>
    <row r="1" spans="1:8" ht="20.65" x14ac:dyDescent="0.6">
      <c r="A1" s="121" t="s">
        <v>167</v>
      </c>
    </row>
    <row r="3" spans="1:8" ht="15" x14ac:dyDescent="0.4">
      <c r="C3" s="137" t="s">
        <v>67</v>
      </c>
      <c r="D3" s="137"/>
      <c r="E3" s="137"/>
      <c r="F3" s="137"/>
    </row>
    <row r="4" spans="1:8" ht="14.25" thickBot="1" x14ac:dyDescent="0.4">
      <c r="A4" s="67"/>
    </row>
    <row r="5" spans="1:8" ht="38.75" customHeight="1" x14ac:dyDescent="0.35">
      <c r="A5" s="49" t="s">
        <v>107</v>
      </c>
      <c r="C5" s="142"/>
      <c r="D5" s="142"/>
      <c r="E5" s="142"/>
      <c r="F5" s="142"/>
      <c r="H5" s="53"/>
    </row>
    <row r="6" spans="1:8" ht="13.9" x14ac:dyDescent="0.35">
      <c r="A6" s="49" t="s">
        <v>106</v>
      </c>
      <c r="H6" s="54"/>
    </row>
    <row r="7" spans="1:8" ht="27.5" customHeight="1" x14ac:dyDescent="0.35">
      <c r="A7" s="45" t="s">
        <v>59</v>
      </c>
      <c r="H7" s="54"/>
    </row>
    <row r="8" spans="1:8" ht="20" customHeight="1" x14ac:dyDescent="0.35">
      <c r="A8" s="68" t="s">
        <v>7</v>
      </c>
      <c r="C8" s="140"/>
      <c r="D8" s="140"/>
      <c r="E8" s="140"/>
      <c r="F8" s="140"/>
      <c r="H8" s="74"/>
    </row>
    <row r="9" spans="1:8" ht="9" customHeight="1" x14ac:dyDescent="0.35">
      <c r="A9" s="68"/>
      <c r="C9" s="34"/>
      <c r="D9" s="34"/>
      <c r="E9" s="34"/>
      <c r="F9" s="34"/>
      <c r="H9" s="54"/>
    </row>
    <row r="10" spans="1:8" ht="20" customHeight="1" x14ac:dyDescent="0.35">
      <c r="A10" s="68" t="s">
        <v>8</v>
      </c>
      <c r="C10" s="140"/>
      <c r="D10" s="140"/>
      <c r="E10" s="140"/>
      <c r="F10" s="140"/>
      <c r="H10" s="74"/>
    </row>
    <row r="11" spans="1:8" ht="9" customHeight="1" x14ac:dyDescent="0.35">
      <c r="A11" s="68"/>
      <c r="C11" s="34"/>
      <c r="D11" s="34"/>
      <c r="E11" s="34"/>
      <c r="F11" s="34"/>
      <c r="H11" s="54"/>
    </row>
    <row r="12" spans="1:8" ht="20" customHeight="1" x14ac:dyDescent="0.35">
      <c r="A12" s="68" t="s">
        <v>9</v>
      </c>
      <c r="C12" s="140"/>
      <c r="D12" s="140"/>
      <c r="E12" s="140"/>
      <c r="F12" s="140"/>
      <c r="H12" s="74"/>
    </row>
    <row r="13" spans="1:8" ht="9" customHeight="1" x14ac:dyDescent="0.35">
      <c r="A13" s="68"/>
      <c r="C13" s="34"/>
      <c r="D13" s="34"/>
      <c r="E13" s="34"/>
      <c r="F13" s="34"/>
      <c r="H13" s="54"/>
    </row>
    <row r="14" spans="1:8" ht="20" customHeight="1" x14ac:dyDescent="0.35">
      <c r="A14" s="68"/>
      <c r="C14" s="140"/>
      <c r="D14" s="140"/>
      <c r="E14" s="140"/>
      <c r="F14" s="140"/>
      <c r="H14" s="74"/>
    </row>
    <row r="15" spans="1:8" ht="9" customHeight="1" x14ac:dyDescent="0.35">
      <c r="A15" s="68"/>
      <c r="C15" s="34"/>
      <c r="D15" s="34"/>
      <c r="E15" s="34"/>
      <c r="F15" s="34"/>
      <c r="H15" s="54"/>
    </row>
    <row r="16" spans="1:8" ht="26" customHeight="1" x14ac:dyDescent="0.35">
      <c r="A16" s="69"/>
      <c r="C16" s="140"/>
      <c r="D16" s="140"/>
      <c r="E16" s="140"/>
      <c r="F16" s="140"/>
      <c r="H16" s="74"/>
    </row>
    <row r="17" spans="1:8" ht="9" customHeight="1" x14ac:dyDescent="0.35">
      <c r="A17" s="69"/>
      <c r="C17" s="34"/>
      <c r="D17" s="34"/>
      <c r="E17" s="34"/>
      <c r="F17" s="34"/>
      <c r="H17" s="54"/>
    </row>
    <row r="18" spans="1:8" ht="30.5" customHeight="1" x14ac:dyDescent="0.35">
      <c r="A18" s="69"/>
      <c r="C18" s="140"/>
      <c r="D18" s="140"/>
      <c r="E18" s="140"/>
      <c r="F18" s="140"/>
      <c r="H18" s="74"/>
    </row>
    <row r="19" spans="1:8" ht="13.9" x14ac:dyDescent="0.35">
      <c r="A19" s="49" t="s">
        <v>98</v>
      </c>
      <c r="H19" s="54"/>
    </row>
    <row r="20" spans="1:8" ht="13.9" x14ac:dyDescent="0.35">
      <c r="A20" s="49"/>
      <c r="H20" s="54"/>
    </row>
    <row r="21" spans="1:8" ht="26.25" customHeight="1" x14ac:dyDescent="0.35">
      <c r="A21" s="45" t="s">
        <v>115</v>
      </c>
      <c r="C21" s="140"/>
      <c r="D21" s="140"/>
      <c r="E21" s="140"/>
      <c r="F21" s="140"/>
      <c r="H21" s="74"/>
    </row>
    <row r="22" spans="1:8" ht="13.5" x14ac:dyDescent="0.35">
      <c r="A22" s="45"/>
      <c r="C22" s="34"/>
      <c r="D22" s="34"/>
      <c r="E22" s="34"/>
      <c r="F22" s="34"/>
      <c r="H22" s="54"/>
    </row>
    <row r="23" spans="1:8" ht="27" customHeight="1" x14ac:dyDescent="0.35">
      <c r="A23" s="45" t="s">
        <v>108</v>
      </c>
      <c r="C23" s="140"/>
      <c r="D23" s="140"/>
      <c r="E23" s="140"/>
      <c r="F23" s="140"/>
      <c r="H23" s="74"/>
    </row>
    <row r="24" spans="1:8" ht="13.5" x14ac:dyDescent="0.35">
      <c r="A24" s="45"/>
      <c r="C24" s="73"/>
      <c r="D24" s="73"/>
      <c r="E24" s="73"/>
      <c r="F24" s="73"/>
      <c r="H24" s="54"/>
    </row>
    <row r="25" spans="1:8" ht="31.5" customHeight="1" thickBot="1" x14ac:dyDescent="0.4">
      <c r="A25" s="49" t="s">
        <v>109</v>
      </c>
      <c r="C25" s="140"/>
      <c r="D25" s="140"/>
      <c r="E25" s="140"/>
      <c r="F25" s="140"/>
      <c r="H25" s="98"/>
    </row>
    <row r="27" spans="1:8" ht="13.9" thickBot="1" x14ac:dyDescent="0.45">
      <c r="A27" s="72" t="s">
        <v>128</v>
      </c>
      <c r="H27" s="59">
        <f>SUM(H5:H25)</f>
        <v>0</v>
      </c>
    </row>
  </sheetData>
  <mergeCells count="11">
    <mergeCell ref="C14:F14"/>
    <mergeCell ref="C3:F3"/>
    <mergeCell ref="C5:F5"/>
    <mergeCell ref="C8:F8"/>
    <mergeCell ref="C10:F10"/>
    <mergeCell ref="C12:F12"/>
    <mergeCell ref="C16:F16"/>
    <mergeCell ref="C21:F21"/>
    <mergeCell ref="C23:F23"/>
    <mergeCell ref="C18:F18"/>
    <mergeCell ref="C25:F2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C0041018965C148B8386E7CAFFFD3D7" ma:contentTypeVersion="6" ma:contentTypeDescription="Create a new document." ma:contentTypeScope="" ma:versionID="1c567ca390b1b89cc578236ad1e22c02">
  <xsd:schema xmlns:xsd="http://www.w3.org/2001/XMLSchema" xmlns:xs="http://www.w3.org/2001/XMLSchema" xmlns:p="http://schemas.microsoft.com/office/2006/metadata/properties" xmlns:ns2="41d4868e-e7c5-4a0f-bea8-40f63a832f74" xmlns:ns3="069370df-1b75-469d-a9d4-424b0b9f5a67" targetNamespace="http://schemas.microsoft.com/office/2006/metadata/properties" ma:root="true" ma:fieldsID="ee3739f369905226239d112920442a65" ns2:_="" ns3:_="">
    <xsd:import namespace="41d4868e-e7c5-4a0f-bea8-40f63a832f74"/>
    <xsd:import namespace="069370df-1b75-469d-a9d4-424b0b9f5a6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d4868e-e7c5-4a0f-bea8-40f63a832f7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9370df-1b75-469d-a9d4-424b0b9f5a6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D6CA23-1DEF-4BE4-9656-669A605A585F}">
  <ds:schemaRefs>
    <ds:schemaRef ds:uri="http://schemas.microsoft.com/office/2006/documentManagement/types"/>
    <ds:schemaRef ds:uri="http://schemas.microsoft.com/office/2006/metadata/properties"/>
    <ds:schemaRef ds:uri="069370df-1b75-469d-a9d4-424b0b9f5a67"/>
    <ds:schemaRef ds:uri="41d4868e-e7c5-4a0f-bea8-40f63a832f74"/>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FE014E75-CA4A-4659-91D1-2BBE173E02B0}">
  <ds:schemaRefs>
    <ds:schemaRef ds:uri="http://schemas.microsoft.com/sharepoint/v3/contenttype/forms"/>
  </ds:schemaRefs>
</ds:datastoreItem>
</file>

<file path=customXml/itemProps3.xml><?xml version="1.0" encoding="utf-8"?>
<ds:datastoreItem xmlns:ds="http://schemas.openxmlformats.org/officeDocument/2006/customXml" ds:itemID="{80DA239A-C00E-489A-8C6E-7B2D502D09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d4868e-e7c5-4a0f-bea8-40f63a832f74"/>
    <ds:schemaRef ds:uri="069370df-1b75-469d-a9d4-424b0b9f5a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Budget Summary</vt:lpstr>
      <vt:lpstr>Income Budget</vt:lpstr>
      <vt:lpstr>CLUB Expenses Budget</vt:lpstr>
      <vt:lpstr>CHARITY Expense Budjet</vt:lpstr>
      <vt:lpstr>'Budget Summary'!_ftn1</vt:lpstr>
      <vt:lpstr>'Budget Summary'!_ftnref1</vt:lpstr>
    </vt:vector>
  </TitlesOfParts>
  <Company>Rotary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Lapp</dc:creator>
  <cp:lastModifiedBy>Lisle Chase</cp:lastModifiedBy>
  <dcterms:created xsi:type="dcterms:W3CDTF">2011-11-11T17:09:52Z</dcterms:created>
  <dcterms:modified xsi:type="dcterms:W3CDTF">2022-03-08T15:18:33Z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0x0101001C0041018965C148B8386E7CAFFFD3D7</vt:lpwstr>
  </property>
</Properties>
</file>